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2\ebop\12. FDI analysis\2. Survey\1. CDIS\1. BOM web series\2019 Q4\"/>
    </mc:Choice>
  </mc:AlternateContent>
  <xr:revisionPtr revIDLastSave="0" documentId="13_ncr:1_{CD3F099E-6F89-481F-B677-5F47A352C0E9}" xr6:coauthVersionLast="45" xr6:coauthVersionMax="45" xr10:uidLastSave="{00000000-0000-0000-0000-000000000000}"/>
  <bookViews>
    <workbookView xWindow="15" yWindow="15" windowWidth="28770" windowHeight="15570" xr2:uid="{00000000-000D-0000-FFFF-FFFF00000000}"/>
  </bookViews>
  <sheets>
    <sheet name="FDI stock_Country " sheetId="1" r:id="rId1"/>
    <sheet name="FDI stock_Sector" sheetId="2" r:id="rId2"/>
    <sheet name="FDI inflow_Country " sheetId="3" r:id="rId3"/>
    <sheet name="FDI inflow_Sector" sheetId="4" r:id="rId4"/>
  </sheets>
  <definedNames>
    <definedName name="_xlnm._FilterDatabase" localSheetId="2" hidden="1">'FDI inflow_Country '!$A$5:$AG$5</definedName>
    <definedName name="_xlnm.Print_Area" localSheetId="2">'FDI inflow_Country '!$A$1:$AL$109</definedName>
    <definedName name="_xlnm.Print_Area" localSheetId="3">'FDI inflow_Sector'!$A$1:$AK$29</definedName>
    <definedName name="_xlnm.Print_Area" localSheetId="0">'FDI stock_Country '!$A$1:$AM$116</definedName>
    <definedName name="_xlnm.Print_Area" localSheetId="1">'FDI stock_Sector'!$A$1:$AL$29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7" i="4" l="1"/>
  <c r="AL107" i="3"/>
  <c r="AL27" i="2"/>
  <c r="AM110" i="1"/>
  <c r="AL110" i="1" l="1"/>
  <c r="AK110" i="1"/>
  <c r="AJ110" i="1"/>
  <c r="AI110" i="1"/>
  <c r="AH110" i="1"/>
  <c r="AG110" i="1"/>
  <c r="AF110" i="1"/>
  <c r="AE110" i="1"/>
  <c r="AD110" i="1"/>
  <c r="AC110" i="1"/>
  <c r="AB110" i="1"/>
  <c r="AK27" i="2" l="1"/>
  <c r="AJ27" i="4"/>
  <c r="AK107" i="3"/>
  <c r="AJ107" i="3" l="1"/>
  <c r="AJ27" i="2" l="1"/>
  <c r="AI27" i="4" l="1"/>
  <c r="AH27" i="4" l="1"/>
  <c r="AI107" i="3"/>
  <c r="AI27" i="2"/>
  <c r="AH27" i="2" l="1"/>
  <c r="AF27" i="2" l="1"/>
  <c r="AG27" i="2"/>
  <c r="AE27" i="2"/>
  <c r="AH107" i="3"/>
  <c r="AG107" i="3"/>
  <c r="AF107" i="3"/>
  <c r="AE107" i="3"/>
  <c r="AG27" i="4" l="1"/>
  <c r="AD27" i="4"/>
  <c r="AE27" i="4"/>
  <c r="AF27" i="4"/>
  <c r="AA107" i="3" l="1"/>
  <c r="AB107" i="3"/>
  <c r="AC107" i="3"/>
  <c r="AD107" i="3"/>
  <c r="AC19" i="4"/>
  <c r="AC14" i="4"/>
  <c r="AC6" i="4"/>
  <c r="AC27" i="4" s="1"/>
  <c r="AB19" i="4"/>
  <c r="AB27" i="4" s="1"/>
  <c r="AA10" i="4"/>
  <c r="AA27" i="4" s="1"/>
  <c r="Z12" i="4"/>
  <c r="Z27" i="4" s="1"/>
</calcChain>
</file>

<file path=xl/sharedStrings.xml><?xml version="1.0" encoding="utf-8"?>
<sst xmlns="http://schemas.openxmlformats.org/spreadsheetml/2006/main" count="619" uniqueCount="249">
  <si>
    <t>I</t>
  </si>
  <si>
    <t>II</t>
  </si>
  <si>
    <t>III</t>
  </si>
  <si>
    <t>IV</t>
  </si>
  <si>
    <t>Австрали</t>
  </si>
  <si>
    <t>Австри</t>
  </si>
  <si>
    <t>Азербейжан</t>
  </si>
  <si>
    <t>АНУ</t>
  </si>
  <si>
    <t>АНЭУ</t>
  </si>
  <si>
    <t>Аргентин</t>
  </si>
  <si>
    <t>Армен</t>
  </si>
  <si>
    <t xml:space="preserve">Барбодос </t>
  </si>
  <si>
    <t xml:space="preserve">Бангладеш </t>
  </si>
  <si>
    <t>Беларус</t>
  </si>
  <si>
    <t>Белги</t>
  </si>
  <si>
    <t>Бермуда</t>
  </si>
  <si>
    <t>БНСУ</t>
  </si>
  <si>
    <t>БНХАУ</t>
  </si>
  <si>
    <t>Болгар</t>
  </si>
  <si>
    <t>Бразил</t>
  </si>
  <si>
    <t>Виржиниа арал /Британи/</t>
  </si>
  <si>
    <t>Вьетнам</t>
  </si>
  <si>
    <t>Герман</t>
  </si>
  <si>
    <t>Гондурас</t>
  </si>
  <si>
    <t>Грек</t>
  </si>
  <si>
    <t>Дани</t>
  </si>
  <si>
    <t>Жеоржиа</t>
  </si>
  <si>
    <t>Жерси</t>
  </si>
  <si>
    <t>Израйл</t>
  </si>
  <si>
    <t>Индонез</t>
  </si>
  <si>
    <t>Йордан</t>
  </si>
  <si>
    <t>Ирак</t>
  </si>
  <si>
    <t>Иран</t>
  </si>
  <si>
    <t>Ирланд</t>
  </si>
  <si>
    <t>Испани</t>
  </si>
  <si>
    <t>Итали</t>
  </si>
  <si>
    <t>Их Британи</t>
  </si>
  <si>
    <t>Их Британийн Энэтхэгийн Далайн Нутаг Дэвсгэр</t>
  </si>
  <si>
    <t>Казакстан</t>
  </si>
  <si>
    <t>Кайманы арлууд</t>
  </si>
  <si>
    <t>Камбож</t>
  </si>
  <si>
    <t xml:space="preserve">Камерун </t>
  </si>
  <si>
    <t>Канад</t>
  </si>
  <si>
    <t>Катар</t>
  </si>
  <si>
    <t>Кипр</t>
  </si>
  <si>
    <t>Киргиз</t>
  </si>
  <si>
    <t>Коста Рика</t>
  </si>
  <si>
    <t>Кувейт</t>
  </si>
  <si>
    <t>Латви</t>
  </si>
  <si>
    <t>Либанон</t>
  </si>
  <si>
    <t>Маврикий</t>
  </si>
  <si>
    <t>Мавритана</t>
  </si>
  <si>
    <t>Макао</t>
  </si>
  <si>
    <t>Македони</t>
  </si>
  <si>
    <t>Малайз</t>
  </si>
  <si>
    <t>Мальта</t>
  </si>
  <si>
    <t>Мексик</t>
  </si>
  <si>
    <t>Молдав</t>
  </si>
  <si>
    <t>Моноко</t>
  </si>
  <si>
    <t>Морроко</t>
  </si>
  <si>
    <t>Мянмар</t>
  </si>
  <si>
    <t>Нигер</t>
  </si>
  <si>
    <t>Нидерланд</t>
  </si>
  <si>
    <t>Норвеги</t>
  </si>
  <si>
    <t>ОХУ</t>
  </si>
  <si>
    <t>Пакистан</t>
  </si>
  <si>
    <t>Панам</t>
  </si>
  <si>
    <t>Польш</t>
  </si>
  <si>
    <t>Португал</t>
  </si>
  <si>
    <t>Румын</t>
  </si>
  <si>
    <t>Саудын араб</t>
  </si>
  <si>
    <t>Сингапур</t>
  </si>
  <si>
    <t>Сири</t>
  </si>
  <si>
    <t>Словак</t>
  </si>
  <si>
    <t>Тажикстан</t>
  </si>
  <si>
    <t>Тайвань</t>
  </si>
  <si>
    <t>Тайланд</t>
  </si>
  <si>
    <t>Турк</t>
  </si>
  <si>
    <t>Туркменстан</t>
  </si>
  <si>
    <t>Узбекстан</t>
  </si>
  <si>
    <t>Унгар</t>
  </si>
  <si>
    <t>Финлянд</t>
  </si>
  <si>
    <t>Франц</t>
  </si>
  <si>
    <t>Хонг конг</t>
  </si>
  <si>
    <t>Хорват</t>
  </si>
  <si>
    <t>Чех</t>
  </si>
  <si>
    <t>Швед</t>
  </si>
  <si>
    <t>Швейцарь</t>
  </si>
  <si>
    <t>Шинэ Зеланд</t>
  </si>
  <si>
    <t>Шри Ланк</t>
  </si>
  <si>
    <t>Энэтхэг</t>
  </si>
  <si>
    <t>Эстони</t>
  </si>
  <si>
    <t>Япон</t>
  </si>
  <si>
    <t>Улс</t>
  </si>
  <si>
    <t>Барилга</t>
  </si>
  <si>
    <t>Боловсрол</t>
  </si>
  <si>
    <t>Боловсруулах үйлдвэрлэл</t>
  </si>
  <si>
    <t>Бөөний болон жижиглэн худалдаа; машин, мотоциклийн засвар үйлчилгээ</t>
  </si>
  <si>
    <t>Зочид буудал, байр, сууц болон нийтийн хоолны үйлчилгээ</t>
  </si>
  <si>
    <t>Мэдээлэл, холбоо</t>
  </si>
  <si>
    <t>Мэргэжлийн, шинжлэх ухаан болон техникийн үйл ажиллагаа</t>
  </si>
  <si>
    <t>Санхүүгийн болон даатгалын үйл ажиллагаа</t>
  </si>
  <si>
    <t>Тээвэр ба агуулахын үйл ажиллагаа</t>
  </si>
  <si>
    <t>Удирдлагын болон дэмжлэг үзүүлэх үйл ажиллагаа</t>
  </si>
  <si>
    <t xml:space="preserve">Урлаг, үзвэр, тоглоом наадам </t>
  </si>
  <si>
    <t>Ус хангамж; бохир ус зайлуулах систем, хог, хаягдлын менежмент болон цэвэрлэх үйл ажиллагаа</t>
  </si>
  <si>
    <t>Уул уурхай, олборлолт</t>
  </si>
  <si>
    <t>Үйлчилгээний бусад үйл ажиллагаа</t>
  </si>
  <si>
    <t>Үл хөдлөх хөрөнгийн үйл ажиллагаа</t>
  </si>
  <si>
    <t>Хүн хөлслөн ажиллуулдаг өрхийн үйл ажиллагаа; өрхийн өөрийн хэрэглээнд зориулан үйлдвэрлэсэн, нэр төрлөөр нь салгаж тодорхойлох боломжгүй бүтээгдэхүүн, үйлчилгээ</t>
  </si>
  <si>
    <t>Хүний эрүүл мэнд ба нийгмийн халамжийн үйл ажиллагаа</t>
  </si>
  <si>
    <t>Цахилгаан, хий, уур, агааржуулалт</t>
  </si>
  <si>
    <t xml:space="preserve">ЭЗҮА-ны салбар </t>
  </si>
  <si>
    <t>Монгол улсад орсон ГШХО-ын үлдэгдэл, Хөрөнгө оруулагч улсаар /сая ам.доллар/</t>
  </si>
  <si>
    <t>Монгол улсад орсон ГШХО-ын орох урсгал, Хөрөнгө оруулагч улсаар /сая ам.доллар/</t>
  </si>
  <si>
    <t>ЭЗҮА-ны салбар</t>
  </si>
  <si>
    <t xml:space="preserve">Хөдөө аж ахуй, ойн аж ахуй, загас барилт, ан агнуур </t>
  </si>
  <si>
    <t xml:space="preserve">      Нийт</t>
  </si>
  <si>
    <t xml:space="preserve">       Нийт </t>
  </si>
  <si>
    <t xml:space="preserve">     Нийт</t>
  </si>
  <si>
    <t xml:space="preserve">Тэмдэглэл: </t>
  </si>
  <si>
    <t xml:space="preserve">Улс </t>
  </si>
  <si>
    <t>Монгол улсад орсон ГШХО-ын орох урсгал, Эдийн засгийн үйл ажиллагааны салбараар /сая ам.доллар/</t>
  </si>
  <si>
    <t>Монгол улсад орсон ГШХО-ын үлдэгдэл, Эдийн засгийн үйл ажиллагааны салбараар /сая ам.доллар/</t>
  </si>
  <si>
    <t>AU</t>
  </si>
  <si>
    <t>AT</t>
  </si>
  <si>
    <t>AZ</t>
  </si>
  <si>
    <t>US</t>
  </si>
  <si>
    <t xml:space="preserve">AE </t>
  </si>
  <si>
    <t>AR</t>
  </si>
  <si>
    <t>AM</t>
  </si>
  <si>
    <t>BB</t>
  </si>
  <si>
    <t>BD</t>
  </si>
  <si>
    <t>BY</t>
  </si>
  <si>
    <t>BE</t>
  </si>
  <si>
    <t>BM</t>
  </si>
  <si>
    <t>KR</t>
  </si>
  <si>
    <t>CN</t>
  </si>
  <si>
    <t>BG</t>
  </si>
  <si>
    <t>BR</t>
  </si>
  <si>
    <t>VI</t>
  </si>
  <si>
    <t>VN</t>
  </si>
  <si>
    <t>DE</t>
  </si>
  <si>
    <t>HN</t>
  </si>
  <si>
    <t>GR</t>
  </si>
  <si>
    <t>DK</t>
  </si>
  <si>
    <t>GE</t>
  </si>
  <si>
    <t>JE</t>
  </si>
  <si>
    <t>IL</t>
  </si>
  <si>
    <t>ID</t>
  </si>
  <si>
    <t>JO</t>
  </si>
  <si>
    <t>IQ</t>
  </si>
  <si>
    <t>IR</t>
  </si>
  <si>
    <t>IE</t>
  </si>
  <si>
    <t>ES</t>
  </si>
  <si>
    <t>IT</t>
  </si>
  <si>
    <t>GB</t>
  </si>
  <si>
    <t>IO</t>
  </si>
  <si>
    <t>KZ</t>
  </si>
  <si>
    <t>KY</t>
  </si>
  <si>
    <t>KH</t>
  </si>
  <si>
    <t>CM</t>
  </si>
  <si>
    <t>CA</t>
  </si>
  <si>
    <t>QA</t>
  </si>
  <si>
    <t xml:space="preserve">CY </t>
  </si>
  <si>
    <t>KG</t>
  </si>
  <si>
    <t>CR</t>
  </si>
  <si>
    <t>KW</t>
  </si>
  <si>
    <t>LV</t>
  </si>
  <si>
    <t>LB</t>
  </si>
  <si>
    <t>LT</t>
  </si>
  <si>
    <t>LU</t>
  </si>
  <si>
    <t>MU</t>
  </si>
  <si>
    <t>MR</t>
  </si>
  <si>
    <t>MO</t>
  </si>
  <si>
    <t>MK</t>
  </si>
  <si>
    <t>MY</t>
  </si>
  <si>
    <t>MT</t>
  </si>
  <si>
    <t>MH</t>
  </si>
  <si>
    <t>MX</t>
  </si>
  <si>
    <t>MD</t>
  </si>
  <si>
    <t>MC</t>
  </si>
  <si>
    <t>MA</t>
  </si>
  <si>
    <t>MM</t>
  </si>
  <si>
    <t>NG</t>
  </si>
  <si>
    <t>NL</t>
  </si>
  <si>
    <t>NO</t>
  </si>
  <si>
    <t>RU</t>
  </si>
  <si>
    <t>PK</t>
  </si>
  <si>
    <t>PA</t>
  </si>
  <si>
    <t>PL</t>
  </si>
  <si>
    <t>PT</t>
  </si>
  <si>
    <t>RO</t>
  </si>
  <si>
    <t>SA</t>
  </si>
  <si>
    <t>SG</t>
  </si>
  <si>
    <t>SY</t>
  </si>
  <si>
    <t>SK</t>
  </si>
  <si>
    <t>TJ</t>
  </si>
  <si>
    <t>TW</t>
  </si>
  <si>
    <t>TH</t>
  </si>
  <si>
    <t>TR</t>
  </si>
  <si>
    <t>TM</t>
  </si>
  <si>
    <t>UZ</t>
  </si>
  <si>
    <t>HU</t>
  </si>
  <si>
    <t>PH</t>
  </si>
  <si>
    <t>FI</t>
  </si>
  <si>
    <t xml:space="preserve">FR </t>
  </si>
  <si>
    <t>HK</t>
  </si>
  <si>
    <t>HR</t>
  </si>
  <si>
    <t>CZ</t>
  </si>
  <si>
    <t>SE</t>
  </si>
  <si>
    <t>CH</t>
  </si>
  <si>
    <t>NZ</t>
  </si>
  <si>
    <t>LK</t>
  </si>
  <si>
    <t>IN</t>
  </si>
  <si>
    <t>EE</t>
  </si>
  <si>
    <t>JP</t>
  </si>
  <si>
    <t>Улс код</t>
  </si>
  <si>
    <r>
      <t xml:space="preserve">Тэмдэглэл: </t>
    </r>
    <r>
      <rPr>
        <i/>
        <sz val="9"/>
        <color theme="1"/>
        <rFont val="Times New Roman"/>
        <family val="1"/>
      </rPr>
      <t>*Жилйин эцсийн гүйцэтгэл</t>
    </r>
  </si>
  <si>
    <t xml:space="preserve">     * - Жилийн эцсийн гүйцэтгэл</t>
  </si>
  <si>
    <t xml:space="preserve">     * - Жилийн эцсийн гүйцэтгэл </t>
  </si>
  <si>
    <t>Люксембург</t>
  </si>
  <si>
    <t>Виржиниа арал /Америк/</t>
  </si>
  <si>
    <t>ZA</t>
  </si>
  <si>
    <t>GA</t>
  </si>
  <si>
    <t>MG</t>
  </si>
  <si>
    <t>Өмнөд Африк</t>
  </si>
  <si>
    <t>Габон</t>
  </si>
  <si>
    <t>Мадагаскар</t>
  </si>
  <si>
    <t>VG</t>
  </si>
  <si>
    <t>Кени</t>
  </si>
  <si>
    <t>KE</t>
  </si>
  <si>
    <t>Литва</t>
  </si>
  <si>
    <t>Олон улсын байгууллага, суурин төлөөлөгчийн үйл ажиллагаа</t>
  </si>
  <si>
    <t>Төрийн удирдлага ба батлан хамгаалах үйл ажиллагаа, албан журмын нийгмийн хамгаалал</t>
  </si>
  <si>
    <t>UA</t>
  </si>
  <si>
    <t>LI</t>
  </si>
  <si>
    <t>EG</t>
  </si>
  <si>
    <t>Украйн</t>
  </si>
  <si>
    <t>Лихтенштейн</t>
  </si>
  <si>
    <t>Египет</t>
  </si>
  <si>
    <t>Маршалын арал</t>
  </si>
  <si>
    <t>PE</t>
  </si>
  <si>
    <t>Перу</t>
  </si>
  <si>
    <t>Филиппин</t>
  </si>
  <si>
    <t>BN</t>
  </si>
  <si>
    <t>OM</t>
  </si>
  <si>
    <t>Бруней Даруссалам</t>
  </si>
  <si>
    <t>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</si>
</sst>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[$-409]mmm\-yy;@"/>
    <numFmt numFmtId="167" formatCode="#,##0.0_);\(#,##0.0\)"/>
    <numFmt numFmtId="168" formatCode="#,##0.0"/>
    <numFmt numFmtId="169" formatCode="#,##0.000000000000"/>
    <numFmt numFmtId="170" formatCode="0.00000000000000000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Times New Roman"/>
      <family val="2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medium">
        <color rgb="FF0070C0"/>
      </bottom>
      <diagonal/>
    </border>
    <border>
      <left/>
      <right/>
      <top style="thin">
        <color theme="4"/>
      </top>
      <bottom style="medium">
        <color rgb="FF0070C0"/>
      </bottom>
      <diagonal/>
    </border>
    <border>
      <left/>
      <right style="thin">
        <color theme="4"/>
      </right>
      <top style="thin">
        <color theme="4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 style="thin">
        <color theme="4" tint="0.39997558519241921"/>
      </bottom>
      <diagonal/>
    </border>
    <border>
      <left/>
      <right/>
      <top/>
      <bottom style="thin">
        <color rgb="FF0070C0"/>
      </bottom>
      <diagonal/>
    </border>
    <border>
      <left style="thin">
        <color theme="4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0" borderId="25" applyNumberFormat="0" applyFill="0" applyAlignment="0" applyProtection="0"/>
    <xf numFmtId="0" fontId="11" fillId="0" borderId="27" applyNumberFormat="0" applyFill="0" applyAlignment="0" applyProtection="0"/>
    <xf numFmtId="0" fontId="12" fillId="0" borderId="26" applyNumberFormat="0" applyFill="0" applyAlignment="0" applyProtection="0"/>
    <xf numFmtId="0" fontId="15" fillId="6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8" fillId="0" borderId="0">
      <alignment vertical="top"/>
    </xf>
    <xf numFmtId="0" fontId="16" fillId="0" borderId="0">
      <alignment vertical="top"/>
    </xf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5"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2" fillId="3" borderId="1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43" fontId="3" fillId="3" borderId="0" xfId="0" applyNumberFormat="1" applyFont="1" applyFill="1"/>
    <xf numFmtId="9" fontId="3" fillId="3" borderId="0" xfId="3" applyFont="1" applyFill="1"/>
    <xf numFmtId="165" fontId="3" fillId="3" borderId="0" xfId="0" applyNumberFormat="1" applyFont="1" applyFill="1"/>
    <xf numFmtId="0" fontId="2" fillId="2" borderId="0" xfId="0" applyFont="1" applyFill="1" applyAlignment="1">
      <alignment horizontal="center"/>
    </xf>
    <xf numFmtId="165" fontId="2" fillId="4" borderId="0" xfId="1" applyNumberFormat="1" applyFont="1" applyFill="1" applyAlignment="1">
      <alignment horizontal="center"/>
    </xf>
    <xf numFmtId="4" fontId="3" fillId="3" borderId="0" xfId="0" applyNumberFormat="1" applyFont="1" applyFill="1"/>
    <xf numFmtId="0" fontId="2" fillId="2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3" fillId="3" borderId="4" xfId="0" applyFont="1" applyFill="1" applyBorder="1"/>
    <xf numFmtId="0" fontId="2" fillId="2" borderId="16" xfId="0" applyFont="1" applyFill="1" applyBorder="1" applyAlignment="1">
      <alignment horizontal="center"/>
    </xf>
    <xf numFmtId="167" fontId="3" fillId="3" borderId="6" xfId="1" applyNumberFormat="1" applyFont="1" applyFill="1" applyBorder="1" applyAlignment="1">
      <alignment horizontal="right" vertical="center"/>
    </xf>
    <xf numFmtId="167" fontId="3" fillId="3" borderId="7" xfId="1" applyNumberFormat="1" applyFont="1" applyFill="1" applyBorder="1" applyAlignment="1">
      <alignment horizontal="right" vertical="center"/>
    </xf>
    <xf numFmtId="167" fontId="3" fillId="3" borderId="0" xfId="1" applyNumberFormat="1" applyFont="1" applyFill="1" applyAlignment="1">
      <alignment horizontal="right" vertical="center"/>
    </xf>
    <xf numFmtId="167" fontId="3" fillId="3" borderId="2" xfId="1" applyNumberFormat="1" applyFont="1" applyFill="1" applyBorder="1" applyAlignment="1">
      <alignment horizontal="right" vertical="center"/>
    </xf>
    <xf numFmtId="167" fontId="3" fillId="3" borderId="28" xfId="1" applyNumberFormat="1" applyFont="1" applyFill="1" applyBorder="1" applyAlignment="1">
      <alignment horizontal="right" vertical="center"/>
    </xf>
    <xf numFmtId="167" fontId="2" fillId="4" borderId="19" xfId="1" applyNumberFormat="1" applyFont="1" applyFill="1" applyBorder="1" applyAlignment="1">
      <alignment horizontal="center"/>
    </xf>
    <xf numFmtId="167" fontId="2" fillId="3" borderId="20" xfId="1" applyNumberFormat="1" applyFont="1" applyFill="1" applyBorder="1" applyAlignment="1">
      <alignment horizontal="center"/>
    </xf>
    <xf numFmtId="167" fontId="2" fillId="3" borderId="17" xfId="1" applyNumberFormat="1" applyFont="1" applyFill="1" applyBorder="1" applyAlignment="1">
      <alignment horizontal="center"/>
    </xf>
    <xf numFmtId="167" fontId="2" fillId="3" borderId="18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67" fontId="3" fillId="3" borderId="11" xfId="1" applyNumberFormat="1" applyFont="1" applyFill="1" applyBorder="1" applyAlignment="1">
      <alignment horizontal="right" vertical="center"/>
    </xf>
    <xf numFmtId="167" fontId="3" fillId="3" borderId="4" xfId="1" applyNumberFormat="1" applyFont="1" applyFill="1" applyBorder="1" applyAlignment="1">
      <alignment horizontal="right" vertical="center"/>
    </xf>
    <xf numFmtId="167" fontId="3" fillId="3" borderId="5" xfId="1" applyNumberFormat="1" applyFont="1" applyFill="1" applyBorder="1" applyAlignment="1">
      <alignment horizontal="right" vertical="center"/>
    </xf>
    <xf numFmtId="167" fontId="3" fillId="3" borderId="9" xfId="1" applyNumberFormat="1" applyFont="1" applyFill="1" applyBorder="1" applyAlignment="1">
      <alignment horizontal="right" vertical="center"/>
    </xf>
    <xf numFmtId="164" fontId="3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/>
    <xf numFmtId="168" fontId="3" fillId="3" borderId="6" xfId="1" applyNumberFormat="1" applyFont="1" applyFill="1" applyBorder="1" applyAlignment="1">
      <alignment horizontal="right" vertical="center"/>
    </xf>
    <xf numFmtId="168" fontId="3" fillId="3" borderId="0" xfId="1" applyNumberFormat="1" applyFont="1" applyFill="1" applyAlignment="1">
      <alignment horizontal="right" vertical="center"/>
    </xf>
    <xf numFmtId="168" fontId="3" fillId="3" borderId="2" xfId="1" applyNumberFormat="1" applyFont="1" applyFill="1" applyBorder="1" applyAlignment="1">
      <alignment horizontal="right" vertical="center"/>
    </xf>
    <xf numFmtId="168" fontId="3" fillId="3" borderId="7" xfId="1" applyNumberFormat="1" applyFont="1" applyFill="1" applyBorder="1" applyAlignment="1">
      <alignment horizontal="right" vertical="center"/>
    </xf>
    <xf numFmtId="168" fontId="3" fillId="3" borderId="28" xfId="1" applyNumberFormat="1" applyFont="1" applyFill="1" applyBorder="1" applyAlignment="1">
      <alignment horizontal="right" vertical="center"/>
    </xf>
    <xf numFmtId="168" fontId="3" fillId="3" borderId="7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Alignment="1">
      <alignment horizontal="right" vertical="center"/>
    </xf>
    <xf numFmtId="168" fontId="3" fillId="3" borderId="2" xfId="0" applyNumberFormat="1" applyFont="1" applyFill="1" applyBorder="1" applyAlignment="1">
      <alignment horizontal="right" vertical="center"/>
    </xf>
    <xf numFmtId="168" fontId="3" fillId="3" borderId="29" xfId="0" applyNumberFormat="1" applyFont="1" applyFill="1" applyBorder="1" applyAlignment="1">
      <alignment horizontal="right" vertical="center"/>
    </xf>
    <xf numFmtId="168" fontId="3" fillId="3" borderId="4" xfId="0" applyNumberFormat="1" applyFont="1" applyFill="1" applyBorder="1" applyAlignment="1">
      <alignment horizontal="right" vertical="center"/>
    </xf>
    <xf numFmtId="168" fontId="2" fillId="4" borderId="20" xfId="0" applyNumberFormat="1" applyFont="1" applyFill="1" applyBorder="1" applyAlignment="1">
      <alignment horizontal="center"/>
    </xf>
    <xf numFmtId="168" fontId="2" fillId="4" borderId="17" xfId="0" applyNumberFormat="1" applyFont="1" applyFill="1" applyBorder="1" applyAlignment="1">
      <alignment horizontal="center"/>
    </xf>
    <xf numFmtId="168" fontId="2" fillId="4" borderId="18" xfId="0" applyNumberFormat="1" applyFont="1" applyFill="1" applyBorder="1" applyAlignment="1">
      <alignment horizontal="center"/>
    </xf>
    <xf numFmtId="169" fontId="3" fillId="3" borderId="0" xfId="0" applyNumberFormat="1" applyFont="1" applyFill="1" applyAlignment="1">
      <alignment horizontal="center"/>
    </xf>
    <xf numFmtId="170" fontId="3" fillId="3" borderId="0" xfId="0" applyNumberFormat="1" applyFont="1" applyFill="1" applyAlignment="1">
      <alignment horizontal="center"/>
    </xf>
    <xf numFmtId="167" fontId="3" fillId="3" borderId="0" xfId="0" applyNumberFormat="1" applyFont="1" applyFill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2" fillId="2" borderId="16" xfId="0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right" vertical="center"/>
    </xf>
    <xf numFmtId="168" fontId="3" fillId="0" borderId="0" xfId="1" applyNumberFormat="1" applyFont="1" applyFill="1" applyAlignment="1">
      <alignment horizontal="right" vertical="center"/>
    </xf>
    <xf numFmtId="168" fontId="2" fillId="4" borderId="22" xfId="1" applyNumberFormat="1" applyFont="1" applyFill="1" applyBorder="1" applyAlignment="1">
      <alignment horizontal="center"/>
    </xf>
    <xf numFmtId="168" fontId="2" fillId="4" borderId="23" xfId="1" applyNumberFormat="1" applyFont="1" applyFill="1" applyBorder="1" applyAlignment="1">
      <alignment horizontal="center"/>
    </xf>
    <xf numFmtId="168" fontId="2" fillId="4" borderId="24" xfId="1" applyNumberFormat="1" applyFont="1" applyFill="1" applyBorder="1" applyAlignment="1">
      <alignment horizontal="center"/>
    </xf>
    <xf numFmtId="168" fontId="3" fillId="3" borderId="0" xfId="0" applyNumberFormat="1" applyFont="1" applyFill="1" applyAlignment="1">
      <alignment horizontal="center"/>
    </xf>
    <xf numFmtId="3" fontId="3" fillId="3" borderId="0" xfId="0" applyNumberFormat="1" applyFont="1" applyFill="1"/>
    <xf numFmtId="0" fontId="2" fillId="2" borderId="13" xfId="0" applyFont="1" applyFill="1" applyBorder="1" applyAlignment="1">
      <alignment horizontal="center"/>
    </xf>
    <xf numFmtId="168" fontId="3" fillId="0" borderId="0" xfId="0" applyNumberFormat="1" applyFont="1" applyFill="1"/>
    <xf numFmtId="0" fontId="3" fillId="3" borderId="33" xfId="0" applyFont="1" applyFill="1" applyBorder="1"/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67" fontId="2" fillId="3" borderId="0" xfId="0" applyNumberFormat="1" applyFont="1" applyFill="1"/>
    <xf numFmtId="0" fontId="21" fillId="3" borderId="0" xfId="0" applyFont="1" applyFill="1"/>
    <xf numFmtId="0" fontId="21" fillId="3" borderId="4" xfId="0" applyFont="1" applyFill="1" applyBorder="1"/>
    <xf numFmtId="171" fontId="21" fillId="3" borderId="0" xfId="0" applyNumberFormat="1" applyFont="1" applyFill="1"/>
    <xf numFmtId="43" fontId="21" fillId="3" borderId="0" xfId="0" applyNumberFormat="1" applyFont="1" applyFill="1"/>
    <xf numFmtId="168" fontId="21" fillId="3" borderId="0" xfId="0" applyNumberFormat="1" applyFont="1" applyFill="1"/>
    <xf numFmtId="165" fontId="3" fillId="3" borderId="6" xfId="1" applyNumberFormat="1" applyFont="1" applyFill="1" applyBorder="1" applyAlignment="1">
      <alignment horizontal="center"/>
    </xf>
    <xf numFmtId="165" fontId="2" fillId="3" borderId="19" xfId="1" applyNumberFormat="1" applyFont="1" applyFill="1" applyBorder="1" applyAlignment="1">
      <alignment horizontal="center"/>
    </xf>
    <xf numFmtId="168" fontId="2" fillId="3" borderId="19" xfId="1" applyNumberFormat="1" applyFont="1" applyFill="1" applyBorder="1" applyAlignment="1">
      <alignment horizontal="center"/>
    </xf>
    <xf numFmtId="168" fontId="2" fillId="3" borderId="17" xfId="1" applyNumberFormat="1" applyFont="1" applyFill="1" applyBorder="1" applyAlignment="1">
      <alignment horizontal="center"/>
    </xf>
    <xf numFmtId="168" fontId="2" fillId="3" borderId="18" xfId="1" applyNumberFormat="1" applyFont="1" applyFill="1" applyBorder="1" applyAlignment="1">
      <alignment horizontal="center"/>
    </xf>
    <xf numFmtId="168" fontId="2" fillId="3" borderId="20" xfId="1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</cellXfs>
  <cellStyles count="47">
    <cellStyle name="Comma" xfId="1" builtinId="3"/>
    <cellStyle name="Comma [0] 2" xfId="10" xr:uid="{00000000-0005-0000-0000-000000000000}"/>
    <cellStyle name="Comma [0] 2 2" xfId="40" xr:uid="{00000000-0005-0000-0000-000000000000}"/>
    <cellStyle name="Comma 10 10" xfId="31" xr:uid="{00000000-0005-0000-0000-000001000000}"/>
    <cellStyle name="Comma 13 2" xfId="38" xr:uid="{00000000-0005-0000-0000-000002000000}"/>
    <cellStyle name="Comma 2" xfId="9" xr:uid="{00000000-0005-0000-0000-000001000000}"/>
    <cellStyle name="Comma 2 17" xfId="33" xr:uid="{00000000-0005-0000-0000-000003000000}"/>
    <cellStyle name="Comma 2 2" xfId="39" xr:uid="{00000000-0005-0000-0000-000001000000}"/>
    <cellStyle name="Comma 21" xfId="2" xr:uid="{00000000-0005-0000-0000-000001000000}"/>
    <cellStyle name="Comma 3" xfId="22" xr:uid="{00000000-0005-0000-0000-000002000000}"/>
    <cellStyle name="Comma 3 2" xfId="44" xr:uid="{00000000-0005-0000-0000-000002000000}"/>
    <cellStyle name="Comma 4" xfId="23" xr:uid="{00000000-0005-0000-0000-000003000000}"/>
    <cellStyle name="Comma 4 2" xfId="45" xr:uid="{00000000-0005-0000-0000-000003000000}"/>
    <cellStyle name="Comma 5" xfId="26" xr:uid="{00000000-0005-0000-0000-000030000000}"/>
    <cellStyle name="Comma 6" xfId="27" xr:uid="{00000000-0005-0000-0000-000047000000}"/>
    <cellStyle name="Comma 66" xfId="35" xr:uid="{00000000-0005-0000-0000-000004000000}"/>
    <cellStyle name="Comma 67" xfId="36" xr:uid="{00000000-0005-0000-0000-000005000000}"/>
    <cellStyle name="Comma 7" xfId="28" xr:uid="{00000000-0005-0000-0000-000048000000}"/>
    <cellStyle name="Comma 8" xfId="29" xr:uid="{00000000-0005-0000-0000-000049000000}"/>
    <cellStyle name="Currency [0] 2" xfId="8" xr:uid="{00000000-0005-0000-0000-000004000000}"/>
    <cellStyle name="Currency [0] 2 2" xfId="41" xr:uid="{00000000-0005-0000-0000-000004000000}"/>
    <cellStyle name="Currency 2" xfId="7" xr:uid="{00000000-0005-0000-0000-000005000000}"/>
    <cellStyle name="Currency 2 2" xfId="30" xr:uid="{00000000-0005-0000-0000-000005000000}"/>
    <cellStyle name="Currency 3" xfId="21" xr:uid="{00000000-0005-0000-0000-000006000000}"/>
    <cellStyle name="Currency 3 2" xfId="43" xr:uid="{00000000-0005-0000-0000-000006000000}"/>
    <cellStyle name="Currency 4" xfId="24" xr:uid="{00000000-0005-0000-0000-000007000000}"/>
    <cellStyle name="Currency 4 2" xfId="46" xr:uid="{00000000-0005-0000-0000-000007000000}"/>
    <cellStyle name="Good 2" xfId="11" xr:uid="{00000000-0005-0000-0000-000008000000}"/>
    <cellStyle name="Heading 1 2" xfId="12" xr:uid="{00000000-0005-0000-0000-000009000000}"/>
    <cellStyle name="Heading 2 2" xfId="13" xr:uid="{00000000-0005-0000-0000-00000A000000}"/>
    <cellStyle name="Heading 3 2" xfId="14" xr:uid="{00000000-0005-0000-0000-00000B000000}"/>
    <cellStyle name="Neutral 2" xfId="15" xr:uid="{00000000-0005-0000-0000-00000C000000}"/>
    <cellStyle name="Normal" xfId="0" builtinId="0"/>
    <cellStyle name="Normal 102" xfId="34" xr:uid="{00000000-0005-0000-0000-000007000000}"/>
    <cellStyle name="Normal 11 2 2 3" xfId="25" xr:uid="{00000000-0005-0000-0000-00000E000000}"/>
    <cellStyle name="Normal 2" xfId="16" xr:uid="{00000000-0005-0000-0000-00000F000000}"/>
    <cellStyle name="Normal 2 2" xfId="32" xr:uid="{00000000-0005-0000-0000-000008000000}"/>
    <cellStyle name="Normal 3" xfId="17" xr:uid="{00000000-0005-0000-0000-000010000000}"/>
    <cellStyle name="Normal 4" xfId="18" xr:uid="{00000000-0005-0000-0000-000011000000}"/>
    <cellStyle name="Normal 5" xfId="20" xr:uid="{00000000-0005-0000-0000-000012000000}"/>
    <cellStyle name="Normal 6" xfId="5" xr:uid="{00000000-0005-0000-0000-000013000000}"/>
    <cellStyle name="Normal 7" xfId="4" xr:uid="{00000000-0005-0000-0000-00003E000000}"/>
    <cellStyle name="Normal 7 3 12" xfId="37" xr:uid="{00000000-0005-0000-0000-000009000000}"/>
    <cellStyle name="Percent" xfId="3" builtinId="5"/>
    <cellStyle name="Percent 2" xfId="6" xr:uid="{00000000-0005-0000-0000-000014000000}"/>
    <cellStyle name="Percent 2 2" xfId="42" xr:uid="{00000000-0005-0000-0000-000014000000}"/>
    <cellStyle name="Style 1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M116"/>
  <sheetViews>
    <sheetView tabSelected="1" view="pageBreakPreview" zoomScaleNormal="100" zoomScaleSheetLayoutView="100" workbookViewId="0">
      <pane xSplit="1" topLeftCell="W1" activePane="topRight" state="frozen"/>
      <selection pane="topRight" activeCell="AF32" sqref="AF32"/>
    </sheetView>
  </sheetViews>
  <sheetFormatPr defaultRowHeight="15" x14ac:dyDescent="0.25"/>
  <cols>
    <col min="1" max="1" width="39.7109375" style="1" customWidth="1"/>
    <col min="2" max="2" width="9.85546875" style="4" customWidth="1"/>
    <col min="3" max="4" width="10.42578125" style="4" customWidth="1"/>
    <col min="5" max="11" width="11.5703125" style="4" customWidth="1"/>
    <col min="12" max="12" width="13" style="4" customWidth="1"/>
    <col min="13" max="13" width="12.28515625" style="4" customWidth="1"/>
    <col min="14" max="34" width="11.5703125" style="4" customWidth="1"/>
    <col min="35" max="39" width="11.85546875" style="4" customWidth="1"/>
    <col min="40" max="16384" width="9.140625" style="4"/>
  </cols>
  <sheetData>
    <row r="1" spans="1:39" ht="5.25" customHeight="1" x14ac:dyDescent="0.25"/>
    <row r="2" spans="1:39" ht="15.75" x14ac:dyDescent="0.25">
      <c r="A2" s="10" t="s">
        <v>113</v>
      </c>
      <c r="B2" s="28"/>
    </row>
    <row r="3" spans="1:39" ht="5.25" customHeight="1" x14ac:dyDescent="0.25">
      <c r="AJ3" s="124"/>
      <c r="AK3" s="124"/>
      <c r="AL3" s="124"/>
      <c r="AM3" s="124"/>
    </row>
    <row r="4" spans="1:39" ht="15.75" customHeight="1" x14ac:dyDescent="0.25">
      <c r="A4" s="112" t="s">
        <v>93</v>
      </c>
      <c r="B4" s="115" t="s">
        <v>217</v>
      </c>
      <c r="C4" s="25">
        <v>2010</v>
      </c>
      <c r="D4" s="111">
        <v>2011</v>
      </c>
      <c r="E4" s="111"/>
      <c r="F4" s="111"/>
      <c r="G4" s="114"/>
      <c r="H4" s="110">
        <v>2012</v>
      </c>
      <c r="I4" s="111"/>
      <c r="J4" s="111"/>
      <c r="K4" s="114"/>
      <c r="L4" s="110">
        <v>2013</v>
      </c>
      <c r="M4" s="111"/>
      <c r="N4" s="111"/>
      <c r="O4" s="114"/>
      <c r="P4" s="110">
        <v>2014</v>
      </c>
      <c r="Q4" s="111"/>
      <c r="R4" s="111"/>
      <c r="S4" s="114"/>
      <c r="T4" s="110">
        <v>2015</v>
      </c>
      <c r="U4" s="111"/>
      <c r="V4" s="111"/>
      <c r="W4" s="114"/>
      <c r="X4" s="110">
        <v>2016</v>
      </c>
      <c r="Y4" s="111"/>
      <c r="Z4" s="111"/>
      <c r="AA4" s="114"/>
      <c r="AB4" s="110">
        <v>2017</v>
      </c>
      <c r="AC4" s="111"/>
      <c r="AD4" s="111"/>
      <c r="AE4" s="114"/>
      <c r="AF4" s="110">
        <v>2018</v>
      </c>
      <c r="AG4" s="111"/>
      <c r="AH4" s="111"/>
      <c r="AI4" s="111"/>
      <c r="AJ4" s="110">
        <v>2019</v>
      </c>
      <c r="AK4" s="111"/>
      <c r="AL4" s="111"/>
      <c r="AM4" s="111"/>
    </row>
    <row r="5" spans="1:39" x14ac:dyDescent="0.25">
      <c r="A5" s="113"/>
      <c r="B5" s="116"/>
      <c r="C5" s="5" t="s">
        <v>3</v>
      </c>
      <c r="D5" s="6" t="s">
        <v>0</v>
      </c>
      <c r="E5" s="6" t="s">
        <v>1</v>
      </c>
      <c r="F5" s="6" t="s">
        <v>2</v>
      </c>
      <c r="G5" s="7" t="s">
        <v>3</v>
      </c>
      <c r="H5" s="8" t="s">
        <v>0</v>
      </c>
      <c r="I5" s="6" t="s">
        <v>1</v>
      </c>
      <c r="J5" s="6" t="s">
        <v>2</v>
      </c>
      <c r="K5" s="7" t="s">
        <v>3</v>
      </c>
      <c r="L5" s="8" t="s">
        <v>0</v>
      </c>
      <c r="M5" s="6" t="s">
        <v>1</v>
      </c>
      <c r="N5" s="6" t="s">
        <v>2</v>
      </c>
      <c r="O5" s="7" t="s">
        <v>3</v>
      </c>
      <c r="P5" s="8" t="s">
        <v>0</v>
      </c>
      <c r="Q5" s="6" t="s">
        <v>1</v>
      </c>
      <c r="R5" s="6" t="s">
        <v>2</v>
      </c>
      <c r="S5" s="7" t="s">
        <v>3</v>
      </c>
      <c r="T5" s="8" t="s">
        <v>0</v>
      </c>
      <c r="U5" s="6" t="s">
        <v>1</v>
      </c>
      <c r="V5" s="6" t="s">
        <v>2</v>
      </c>
      <c r="W5" s="7" t="s">
        <v>3</v>
      </c>
      <c r="X5" s="8" t="s">
        <v>0</v>
      </c>
      <c r="Y5" s="6" t="s">
        <v>1</v>
      </c>
      <c r="Z5" s="6" t="s">
        <v>2</v>
      </c>
      <c r="AA5" s="7" t="s">
        <v>3</v>
      </c>
      <c r="AB5" s="6" t="s">
        <v>0</v>
      </c>
      <c r="AC5" s="6" t="s">
        <v>1</v>
      </c>
      <c r="AD5" s="6" t="s">
        <v>2</v>
      </c>
      <c r="AE5" s="7" t="s">
        <v>3</v>
      </c>
      <c r="AF5" s="6" t="s">
        <v>0</v>
      </c>
      <c r="AG5" s="6" t="s">
        <v>1</v>
      </c>
      <c r="AH5" s="37" t="s">
        <v>2</v>
      </c>
      <c r="AI5" s="76" t="s">
        <v>3</v>
      </c>
      <c r="AJ5" s="77" t="s">
        <v>0</v>
      </c>
      <c r="AK5" s="37" t="s">
        <v>1</v>
      </c>
      <c r="AL5" s="37" t="s">
        <v>2</v>
      </c>
      <c r="AM5" s="37" t="s">
        <v>3</v>
      </c>
    </row>
    <row r="6" spans="1:39" x14ac:dyDescent="0.25">
      <c r="A6" s="3" t="s">
        <v>4</v>
      </c>
      <c r="B6" s="29" t="s">
        <v>124</v>
      </c>
      <c r="C6" s="60">
        <v>28.277713405011699</v>
      </c>
      <c r="D6" s="61">
        <v>48.748429439592186</v>
      </c>
      <c r="E6" s="61">
        <v>61.270254533794848</v>
      </c>
      <c r="F6" s="61">
        <v>90.092902184014434</v>
      </c>
      <c r="G6" s="62">
        <v>102.15329656364079</v>
      </c>
      <c r="H6" s="63">
        <v>148.66379739614607</v>
      </c>
      <c r="I6" s="61">
        <v>199.68089443254888</v>
      </c>
      <c r="J6" s="61">
        <v>221.25182464626022</v>
      </c>
      <c r="K6" s="62">
        <v>255.0598950729935</v>
      </c>
      <c r="L6" s="63">
        <v>278.07207962281564</v>
      </c>
      <c r="M6" s="61">
        <v>295.85187963377905</v>
      </c>
      <c r="N6" s="61">
        <v>432.87746499154252</v>
      </c>
      <c r="O6" s="62">
        <v>440.34100848165718</v>
      </c>
      <c r="P6" s="63">
        <v>376.43360249418055</v>
      </c>
      <c r="Q6" s="61">
        <v>375.64888890891672</v>
      </c>
      <c r="R6" s="61">
        <v>362.93685156679027</v>
      </c>
      <c r="S6" s="62">
        <v>382.26634656927115</v>
      </c>
      <c r="T6" s="63">
        <v>377.12757170120716</v>
      </c>
      <c r="U6" s="61">
        <v>386.00423992038498</v>
      </c>
      <c r="V6" s="61">
        <v>409.70724435227379</v>
      </c>
      <c r="W6" s="62">
        <v>390.23277836217375</v>
      </c>
      <c r="X6" s="63">
        <v>385.68054743385022</v>
      </c>
      <c r="Y6" s="61">
        <v>405.15286229259539</v>
      </c>
      <c r="Z6" s="61">
        <v>355.2471834249065</v>
      </c>
      <c r="AA6" s="62">
        <v>344.72148813879409</v>
      </c>
      <c r="AB6" s="61">
        <v>346.16310814515793</v>
      </c>
      <c r="AC6" s="61">
        <v>352.51978205132212</v>
      </c>
      <c r="AD6" s="61">
        <v>368.5065703437204</v>
      </c>
      <c r="AE6" s="64">
        <v>368.96271902457624</v>
      </c>
      <c r="AF6" s="61">
        <v>372.55962435115549</v>
      </c>
      <c r="AG6" s="61">
        <v>375.67422891601399</v>
      </c>
      <c r="AH6" s="61">
        <v>378.78475737567419</v>
      </c>
      <c r="AI6" s="62">
        <v>530.32125486768246</v>
      </c>
      <c r="AJ6" s="61">
        <v>525.66177525543083</v>
      </c>
      <c r="AK6" s="61">
        <v>514.60972991938502</v>
      </c>
      <c r="AL6" s="61">
        <v>512.77033825326316</v>
      </c>
      <c r="AM6" s="61">
        <v>484.08526310954556</v>
      </c>
    </row>
    <row r="7" spans="1:39" x14ac:dyDescent="0.25">
      <c r="A7" s="3" t="s">
        <v>5</v>
      </c>
      <c r="B7" s="29" t="s">
        <v>125</v>
      </c>
      <c r="C7" s="60">
        <v>2.33514</v>
      </c>
      <c r="D7" s="61">
        <v>2.33514</v>
      </c>
      <c r="E7" s="61">
        <v>2.3362097080737065</v>
      </c>
      <c r="F7" s="61">
        <v>2.3429626364968472</v>
      </c>
      <c r="G7" s="62">
        <v>2.3439297999214483</v>
      </c>
      <c r="H7" s="63">
        <v>2.343992793554694</v>
      </c>
      <c r="I7" s="61">
        <v>2.343992793554694</v>
      </c>
      <c r="J7" s="61">
        <v>2.3442348558487671</v>
      </c>
      <c r="K7" s="62">
        <v>2.3444776039984903</v>
      </c>
      <c r="L7" s="63">
        <v>2.3446008991265672</v>
      </c>
      <c r="M7" s="61">
        <v>2.3447089617079135</v>
      </c>
      <c r="N7" s="61">
        <v>2.34482391630947</v>
      </c>
      <c r="O7" s="62">
        <v>2.3448863319330613</v>
      </c>
      <c r="P7" s="63">
        <v>2.3452183221074927</v>
      </c>
      <c r="Q7" s="61">
        <v>2.3487414056496827</v>
      </c>
      <c r="R7" s="61">
        <v>2.36432946067556</v>
      </c>
      <c r="S7" s="62">
        <v>2.3654377775221942</v>
      </c>
      <c r="T7" s="63">
        <v>2.5654377775221944</v>
      </c>
      <c r="U7" s="61">
        <v>2.840270036081237</v>
      </c>
      <c r="V7" s="61">
        <v>3.0352700360812368</v>
      </c>
      <c r="W7" s="62">
        <v>3.2227561860256602</v>
      </c>
      <c r="X7" s="63">
        <v>3.223188977342982</v>
      </c>
      <c r="Y7" s="61">
        <v>3.552042577342982</v>
      </c>
      <c r="Z7" s="61">
        <v>3.6274225337738697</v>
      </c>
      <c r="AA7" s="62">
        <v>3.8003407430837197</v>
      </c>
      <c r="AB7" s="61">
        <v>3.8559661309190409</v>
      </c>
      <c r="AC7" s="61">
        <v>4.5546243011734822</v>
      </c>
      <c r="AD7" s="61">
        <v>4.6221354223422892</v>
      </c>
      <c r="AE7" s="62">
        <v>15.900255422342289</v>
      </c>
      <c r="AF7" s="61">
        <v>17.029051049646817</v>
      </c>
      <c r="AG7" s="61">
        <v>17.153271725629686</v>
      </c>
      <c r="AH7" s="61">
        <v>17.17619243529807</v>
      </c>
      <c r="AI7" s="62">
        <v>17.204386078445125</v>
      </c>
      <c r="AJ7" s="61">
        <v>17.321571235150252</v>
      </c>
      <c r="AK7" s="61">
        <v>17.321571235150252</v>
      </c>
      <c r="AL7" s="61">
        <v>17.321571235150252</v>
      </c>
      <c r="AM7" s="61">
        <v>17.327487758512795</v>
      </c>
    </row>
    <row r="8" spans="1:39" x14ac:dyDescent="0.25">
      <c r="A8" s="3" t="s">
        <v>6</v>
      </c>
      <c r="B8" s="29" t="s">
        <v>126</v>
      </c>
      <c r="C8" s="60">
        <v>0.21</v>
      </c>
      <c r="D8" s="61">
        <v>0.21</v>
      </c>
      <c r="E8" s="61">
        <v>0.19431206088249084</v>
      </c>
      <c r="F8" s="61">
        <v>0.19431206088249084</v>
      </c>
      <c r="G8" s="62">
        <v>0.19431206088249084</v>
      </c>
      <c r="H8" s="63">
        <v>0.19431206088249084</v>
      </c>
      <c r="I8" s="61">
        <v>0.19431206088249084</v>
      </c>
      <c r="J8" s="61">
        <v>0.19431206088249084</v>
      </c>
      <c r="K8" s="62">
        <v>0.19431206088249084</v>
      </c>
      <c r="L8" s="63">
        <v>0.19431206088249084</v>
      </c>
      <c r="M8" s="61">
        <v>0.19431206088249084</v>
      </c>
      <c r="N8" s="61">
        <v>0.19431206088249084</v>
      </c>
      <c r="O8" s="62">
        <v>0.19431206088249084</v>
      </c>
      <c r="P8" s="63">
        <v>1.8028903657516477</v>
      </c>
      <c r="Q8" s="61">
        <v>2.5529098211346146</v>
      </c>
      <c r="R8" s="61">
        <v>2.5529098211346146</v>
      </c>
      <c r="S8" s="62">
        <v>2.5660596353923717</v>
      </c>
      <c r="T8" s="63">
        <v>2.5660596353923717</v>
      </c>
      <c r="U8" s="61">
        <v>2.5660596353923717</v>
      </c>
      <c r="V8" s="61">
        <v>2.5660596353923717</v>
      </c>
      <c r="W8" s="62">
        <v>2.7254811912140022</v>
      </c>
      <c r="X8" s="63">
        <v>2.7254811912140022</v>
      </c>
      <c r="Y8" s="61">
        <v>2.7254811912140022</v>
      </c>
      <c r="Z8" s="61">
        <v>2.9285664171063477</v>
      </c>
      <c r="AA8" s="62">
        <v>2.9285664171063477</v>
      </c>
      <c r="AB8" s="61">
        <v>2.9285664171063477</v>
      </c>
      <c r="AC8" s="61">
        <v>2.9285664171063477</v>
      </c>
      <c r="AD8" s="61">
        <v>2.9285664171063477</v>
      </c>
      <c r="AE8" s="62">
        <v>2.9285664171063477</v>
      </c>
      <c r="AF8" s="61">
        <v>2.9285664171063477</v>
      </c>
      <c r="AG8" s="61">
        <v>2.9285664171063477</v>
      </c>
      <c r="AH8" s="61">
        <v>2.9285664171063477</v>
      </c>
      <c r="AI8" s="62">
        <v>2.9285664171063477</v>
      </c>
      <c r="AJ8" s="61">
        <v>2.9285664171063477</v>
      </c>
      <c r="AK8" s="61">
        <v>2.9285664171063477</v>
      </c>
      <c r="AL8" s="61">
        <v>2.9285664171063477</v>
      </c>
      <c r="AM8" s="61">
        <v>2.9285664171063477</v>
      </c>
    </row>
    <row r="9" spans="1:39" x14ac:dyDescent="0.25">
      <c r="A9" s="3" t="s">
        <v>7</v>
      </c>
      <c r="B9" s="29" t="s">
        <v>127</v>
      </c>
      <c r="C9" s="60">
        <v>262.16296925105468</v>
      </c>
      <c r="D9" s="61">
        <v>320.80863335871663</v>
      </c>
      <c r="E9" s="61">
        <v>323.90687573541328</v>
      </c>
      <c r="F9" s="61">
        <v>365.01366783314955</v>
      </c>
      <c r="G9" s="62">
        <v>399.45189035540477</v>
      </c>
      <c r="H9" s="63">
        <v>478.79650381572282</v>
      </c>
      <c r="I9" s="61">
        <v>546.99730565117432</v>
      </c>
      <c r="J9" s="61">
        <v>570.53773709042264</v>
      </c>
      <c r="K9" s="62">
        <v>623.88363735222401</v>
      </c>
      <c r="L9" s="63">
        <v>639.62755978375151</v>
      </c>
      <c r="M9" s="61">
        <v>628.49173039840457</v>
      </c>
      <c r="N9" s="61">
        <v>619.36087805366128</v>
      </c>
      <c r="O9" s="62">
        <v>634.41834755376613</v>
      </c>
      <c r="P9" s="63">
        <v>604.63761622989284</v>
      </c>
      <c r="Q9" s="61">
        <v>572.77604304257795</v>
      </c>
      <c r="R9" s="61">
        <v>580.68347110697164</v>
      </c>
      <c r="S9" s="62">
        <v>559.59361080306076</v>
      </c>
      <c r="T9" s="63">
        <v>526.87964652334176</v>
      </c>
      <c r="U9" s="61">
        <v>538.05460038710157</v>
      </c>
      <c r="V9" s="61">
        <v>529.01712794328125</v>
      </c>
      <c r="W9" s="62">
        <v>532.6825125236993</v>
      </c>
      <c r="X9" s="63">
        <v>548.25480617753101</v>
      </c>
      <c r="Y9" s="61">
        <v>559.98898910631658</v>
      </c>
      <c r="Z9" s="61">
        <v>556.97420157615329</v>
      </c>
      <c r="AA9" s="62">
        <v>541.29132884888645</v>
      </c>
      <c r="AB9" s="61">
        <v>560.78630794468677</v>
      </c>
      <c r="AC9" s="61">
        <v>639.26000575429521</v>
      </c>
      <c r="AD9" s="61">
        <v>656.66334551808234</v>
      </c>
      <c r="AE9" s="62">
        <v>671.46264653732828</v>
      </c>
      <c r="AF9" s="61">
        <v>662.66754010189254</v>
      </c>
      <c r="AG9" s="61">
        <v>672.45556313133</v>
      </c>
      <c r="AH9" s="61">
        <v>660.47279311816237</v>
      </c>
      <c r="AI9" s="62">
        <v>672.78944440553278</v>
      </c>
      <c r="AJ9" s="61">
        <v>735.79603947532087</v>
      </c>
      <c r="AK9" s="61">
        <v>763.44902192949496</v>
      </c>
      <c r="AL9" s="61">
        <v>756.27808100167442</v>
      </c>
      <c r="AM9" s="61">
        <v>747.29565474063213</v>
      </c>
    </row>
    <row r="10" spans="1:39" x14ac:dyDescent="0.25">
      <c r="A10" s="3" t="s">
        <v>8</v>
      </c>
      <c r="B10" s="29" t="s">
        <v>128</v>
      </c>
      <c r="C10" s="60">
        <v>0</v>
      </c>
      <c r="D10" s="61">
        <v>0.35455331081019648</v>
      </c>
      <c r="E10" s="61">
        <v>15.339747268807624</v>
      </c>
      <c r="F10" s="61">
        <v>16.58625975634768</v>
      </c>
      <c r="G10" s="62">
        <v>16.109526119149326</v>
      </c>
      <c r="H10" s="63">
        <v>28.888652187795877</v>
      </c>
      <c r="I10" s="61">
        <v>29.202812587707726</v>
      </c>
      <c r="J10" s="61">
        <v>28.568100855087302</v>
      </c>
      <c r="K10" s="62">
        <v>29.592892011635325</v>
      </c>
      <c r="L10" s="63">
        <v>29.770803532019066</v>
      </c>
      <c r="M10" s="61">
        <v>29.59994767207581</v>
      </c>
      <c r="N10" s="61">
        <v>27.040391899444344</v>
      </c>
      <c r="O10" s="62">
        <v>27.243894738345624</v>
      </c>
      <c r="P10" s="63">
        <v>27.344001897751351</v>
      </c>
      <c r="Q10" s="61">
        <v>27.390678094334472</v>
      </c>
      <c r="R10" s="61">
        <v>27.627511145358895</v>
      </c>
      <c r="S10" s="62">
        <v>29.928569299128306</v>
      </c>
      <c r="T10" s="63">
        <v>29.952600804357864</v>
      </c>
      <c r="U10" s="61">
        <v>30.203873474371239</v>
      </c>
      <c r="V10" s="61">
        <v>30.276827915588424</v>
      </c>
      <c r="W10" s="62">
        <v>30.343537219318378</v>
      </c>
      <c r="X10" s="63">
        <v>30.409383405283776</v>
      </c>
      <c r="Y10" s="61">
        <v>30.409383405283776</v>
      </c>
      <c r="Z10" s="61">
        <v>30.484572934064275</v>
      </c>
      <c r="AA10" s="62">
        <v>30.616523496188218</v>
      </c>
      <c r="AB10" s="61">
        <v>31.643728225960835</v>
      </c>
      <c r="AC10" s="61">
        <v>32.169428991917016</v>
      </c>
      <c r="AD10" s="61">
        <v>32.281473036542423</v>
      </c>
      <c r="AE10" s="62">
        <v>32.335139703209094</v>
      </c>
      <c r="AF10" s="61">
        <v>32.335139703209094</v>
      </c>
      <c r="AG10" s="61">
        <v>32.613129703209097</v>
      </c>
      <c r="AH10" s="61">
        <v>32.613129703209097</v>
      </c>
      <c r="AI10" s="62">
        <v>32.985146703209097</v>
      </c>
      <c r="AJ10" s="61">
        <v>33.002214907985675</v>
      </c>
      <c r="AK10" s="61">
        <v>33.004004850403668</v>
      </c>
      <c r="AL10" s="61">
        <v>33.080004850403668</v>
      </c>
      <c r="AM10" s="61">
        <v>33.080004850403668</v>
      </c>
    </row>
    <row r="11" spans="1:39" x14ac:dyDescent="0.25">
      <c r="A11" s="3" t="s">
        <v>9</v>
      </c>
      <c r="B11" s="29" t="s">
        <v>129</v>
      </c>
      <c r="C11" s="60">
        <v>5.5E-2</v>
      </c>
      <c r="D11" s="61">
        <v>5.5E-2</v>
      </c>
      <c r="E11" s="61">
        <v>5.5E-2</v>
      </c>
      <c r="F11" s="61">
        <v>5.5E-2</v>
      </c>
      <c r="G11" s="62">
        <v>5.5E-2</v>
      </c>
      <c r="H11" s="63">
        <v>5.5E-2</v>
      </c>
      <c r="I11" s="61">
        <v>5.5E-2</v>
      </c>
      <c r="J11" s="61">
        <v>5.5E-2</v>
      </c>
      <c r="K11" s="62">
        <v>5.5E-2</v>
      </c>
      <c r="L11" s="63">
        <v>5.5E-2</v>
      </c>
      <c r="M11" s="61">
        <v>5.5E-2</v>
      </c>
      <c r="N11" s="61">
        <v>5.5E-2</v>
      </c>
      <c r="O11" s="62">
        <v>5.5E-2</v>
      </c>
      <c r="P11" s="63">
        <v>6.462697943800863E-2</v>
      </c>
      <c r="Q11" s="61">
        <v>6.9115677223638386E-2</v>
      </c>
      <c r="R11" s="61">
        <v>0.53625540652542369</v>
      </c>
      <c r="S11" s="62">
        <v>0.53625540652542369</v>
      </c>
      <c r="T11" s="63">
        <v>0.53625540652542369</v>
      </c>
      <c r="U11" s="61">
        <v>0.53625540652542369</v>
      </c>
      <c r="V11" s="61">
        <v>0.53625540652542369</v>
      </c>
      <c r="W11" s="62">
        <v>0.53625540652542369</v>
      </c>
      <c r="X11" s="63">
        <v>0.53625540652542369</v>
      </c>
      <c r="Y11" s="61">
        <v>0.53625540652542369</v>
      </c>
      <c r="Z11" s="61">
        <v>0.53625540652542369</v>
      </c>
      <c r="AA11" s="62">
        <v>0.53625540652542369</v>
      </c>
      <c r="AB11" s="61">
        <v>0.53625540652542369</v>
      </c>
      <c r="AC11" s="61">
        <v>0.53625540652542369</v>
      </c>
      <c r="AD11" s="61">
        <v>0.53625540652542369</v>
      </c>
      <c r="AE11" s="62">
        <v>0.53625540652542369</v>
      </c>
      <c r="AF11" s="61">
        <v>0.53625540652542369</v>
      </c>
      <c r="AG11" s="61">
        <v>0.53625540652542369</v>
      </c>
      <c r="AH11" s="61">
        <v>0.53625540652542369</v>
      </c>
      <c r="AI11" s="62">
        <v>0.53625540652542369</v>
      </c>
      <c r="AJ11" s="61">
        <v>0.53625540652542369</v>
      </c>
      <c r="AK11" s="61">
        <v>0.53625540652542369</v>
      </c>
      <c r="AL11" s="61">
        <v>0.53625540652542369</v>
      </c>
      <c r="AM11" s="61">
        <v>0.53625540652542369</v>
      </c>
    </row>
    <row r="12" spans="1:39" x14ac:dyDescent="0.25">
      <c r="A12" s="3" t="s">
        <v>10</v>
      </c>
      <c r="B12" s="29" t="s">
        <v>130</v>
      </c>
      <c r="C12" s="60">
        <v>0.27005000000000001</v>
      </c>
      <c r="D12" s="61">
        <v>0.27005000000000001</v>
      </c>
      <c r="E12" s="61">
        <v>0.27005000000000001</v>
      </c>
      <c r="F12" s="61">
        <v>0.27005000000000001</v>
      </c>
      <c r="G12" s="62">
        <v>0.27005000000000001</v>
      </c>
      <c r="H12" s="63">
        <v>0.27005000000000001</v>
      </c>
      <c r="I12" s="61">
        <v>0.27005000000000001</v>
      </c>
      <c r="J12" s="61">
        <v>0.27005000000000001</v>
      </c>
      <c r="K12" s="62">
        <v>0.27005000000000001</v>
      </c>
      <c r="L12" s="63">
        <v>0.27005000000000001</v>
      </c>
      <c r="M12" s="61">
        <v>0.27005000000000001</v>
      </c>
      <c r="N12" s="61">
        <v>0.27005000000000001</v>
      </c>
      <c r="O12" s="62">
        <v>0.27005000000000001</v>
      </c>
      <c r="P12" s="63">
        <v>0.27005000000000001</v>
      </c>
      <c r="Q12" s="61">
        <v>0.27005000000000001</v>
      </c>
      <c r="R12" s="61">
        <v>0.27005000000000001</v>
      </c>
      <c r="S12" s="62">
        <v>0.27005000000000001</v>
      </c>
      <c r="T12" s="63">
        <v>0.27005000000000001</v>
      </c>
      <c r="U12" s="61">
        <v>0.27005000000000001</v>
      </c>
      <c r="V12" s="61">
        <v>0.27005000000000001</v>
      </c>
      <c r="W12" s="62">
        <v>0.27005000000000001</v>
      </c>
      <c r="X12" s="63">
        <v>0.27005000000000001</v>
      </c>
      <c r="Y12" s="61">
        <v>0.27005000000000001</v>
      </c>
      <c r="Z12" s="61">
        <v>0.27005000000000001</v>
      </c>
      <c r="AA12" s="62">
        <v>0.27005000000000001</v>
      </c>
      <c r="AB12" s="61">
        <v>0.27005000000000001</v>
      </c>
      <c r="AC12" s="61">
        <v>0.27005000000000001</v>
      </c>
      <c r="AD12" s="61">
        <v>0.27005000000000001</v>
      </c>
      <c r="AE12" s="62">
        <v>0.27005000000000001</v>
      </c>
      <c r="AF12" s="61">
        <v>0.27005000000000001</v>
      </c>
      <c r="AG12" s="61">
        <v>0.27005000000000001</v>
      </c>
      <c r="AH12" s="61">
        <v>0.27005000000000001</v>
      </c>
      <c r="AI12" s="62">
        <v>0.27005000000000001</v>
      </c>
      <c r="AJ12" s="61">
        <v>0.27005000000000001</v>
      </c>
      <c r="AK12" s="61">
        <v>0.37004999999999999</v>
      </c>
      <c r="AL12" s="61">
        <v>0.37004999999999999</v>
      </c>
      <c r="AM12" s="61">
        <v>0.37004999999999999</v>
      </c>
    </row>
    <row r="13" spans="1:39" x14ac:dyDescent="0.25">
      <c r="A13" s="3" t="s">
        <v>12</v>
      </c>
      <c r="B13" s="29" t="s">
        <v>132</v>
      </c>
      <c r="C13" s="60">
        <v>0.215</v>
      </c>
      <c r="D13" s="61">
        <v>0.215</v>
      </c>
      <c r="E13" s="61">
        <v>0.215</v>
      </c>
      <c r="F13" s="61">
        <v>0.215</v>
      </c>
      <c r="G13" s="62">
        <v>0.215</v>
      </c>
      <c r="H13" s="63">
        <v>0.215</v>
      </c>
      <c r="I13" s="61">
        <v>0.215</v>
      </c>
      <c r="J13" s="61">
        <v>0.215</v>
      </c>
      <c r="K13" s="62">
        <v>0.215</v>
      </c>
      <c r="L13" s="63">
        <v>0.215</v>
      </c>
      <c r="M13" s="61">
        <v>0.215</v>
      </c>
      <c r="N13" s="61">
        <v>0.215</v>
      </c>
      <c r="O13" s="62">
        <v>0.215</v>
      </c>
      <c r="P13" s="63">
        <v>0.215</v>
      </c>
      <c r="Q13" s="61">
        <v>0.215</v>
      </c>
      <c r="R13" s="61">
        <v>0.215</v>
      </c>
      <c r="S13" s="62">
        <v>0.215</v>
      </c>
      <c r="T13" s="63">
        <v>0.22480253827862495</v>
      </c>
      <c r="U13" s="61">
        <v>0.22480253827862495</v>
      </c>
      <c r="V13" s="61">
        <v>0.25054100952659442</v>
      </c>
      <c r="W13" s="62">
        <v>0.25054100952659442</v>
      </c>
      <c r="X13" s="63">
        <v>0.25054100952659442</v>
      </c>
      <c r="Y13" s="61">
        <v>0.25054100952659442</v>
      </c>
      <c r="Z13" s="61">
        <v>0.25054100952659442</v>
      </c>
      <c r="AA13" s="62">
        <v>0.25054100952659442</v>
      </c>
      <c r="AB13" s="61">
        <v>0.25054100952659442</v>
      </c>
      <c r="AC13" s="61">
        <v>0.25054100952659442</v>
      </c>
      <c r="AD13" s="61">
        <v>0.25054100952659442</v>
      </c>
      <c r="AE13" s="62">
        <v>0.25054100952659442</v>
      </c>
      <c r="AF13" s="61">
        <v>0.25054100952659442</v>
      </c>
      <c r="AG13" s="61">
        <v>0.25054100952659442</v>
      </c>
      <c r="AH13" s="61">
        <v>0.25054100952659442</v>
      </c>
      <c r="AI13" s="62">
        <v>0.31277053903236124</v>
      </c>
      <c r="AJ13" s="61">
        <v>0.31277053903236124</v>
      </c>
      <c r="AK13" s="61">
        <v>0.31277053903236124</v>
      </c>
      <c r="AL13" s="61">
        <v>0.31277053903236124</v>
      </c>
      <c r="AM13" s="61">
        <v>0.31277053903236124</v>
      </c>
    </row>
    <row r="14" spans="1:39" x14ac:dyDescent="0.25">
      <c r="A14" s="3" t="s">
        <v>11</v>
      </c>
      <c r="B14" s="29" t="s">
        <v>131</v>
      </c>
      <c r="C14" s="60">
        <v>0.03</v>
      </c>
      <c r="D14" s="61">
        <v>0.03</v>
      </c>
      <c r="E14" s="61">
        <v>0.03</v>
      </c>
      <c r="F14" s="61">
        <v>0.03</v>
      </c>
      <c r="G14" s="62">
        <v>0.03</v>
      </c>
      <c r="H14" s="63">
        <v>0.03</v>
      </c>
      <c r="I14" s="61">
        <v>0.03</v>
      </c>
      <c r="J14" s="61">
        <v>0.03</v>
      </c>
      <c r="K14" s="62">
        <v>0.03</v>
      </c>
      <c r="L14" s="63">
        <v>0.03</v>
      </c>
      <c r="M14" s="61">
        <v>0.03</v>
      </c>
      <c r="N14" s="61">
        <v>0.03</v>
      </c>
      <c r="O14" s="62">
        <v>0.03</v>
      </c>
      <c r="P14" s="63">
        <v>0.03</v>
      </c>
      <c r="Q14" s="61">
        <v>0.03</v>
      </c>
      <c r="R14" s="61">
        <v>0.03</v>
      </c>
      <c r="S14" s="62">
        <v>0.03</v>
      </c>
      <c r="T14" s="63">
        <v>0.03</v>
      </c>
      <c r="U14" s="61">
        <v>0.03</v>
      </c>
      <c r="V14" s="61">
        <v>0.03</v>
      </c>
      <c r="W14" s="62">
        <v>0.03</v>
      </c>
      <c r="X14" s="63">
        <v>0.03</v>
      </c>
      <c r="Y14" s="61">
        <v>0.03</v>
      </c>
      <c r="Z14" s="61">
        <v>0.03</v>
      </c>
      <c r="AA14" s="62">
        <v>0.03</v>
      </c>
      <c r="AB14" s="61">
        <v>6.3856451212017301E-2</v>
      </c>
      <c r="AC14" s="61">
        <v>6.3856451212017301E-2</v>
      </c>
      <c r="AD14" s="61">
        <v>6.3856451212017301E-2</v>
      </c>
      <c r="AE14" s="62">
        <v>6.3856451212017301E-2</v>
      </c>
      <c r="AF14" s="61">
        <v>6.3856451212017301E-2</v>
      </c>
      <c r="AG14" s="61">
        <v>6.3856451212017301E-2</v>
      </c>
      <c r="AH14" s="61">
        <v>6.3856451212017301E-2</v>
      </c>
      <c r="AI14" s="62">
        <v>6.3856451212017301E-2</v>
      </c>
      <c r="AJ14" s="61">
        <v>6.3856451212017301E-2</v>
      </c>
      <c r="AK14" s="61">
        <v>6.3856451212017301E-2</v>
      </c>
      <c r="AL14" s="61">
        <v>6.3856451212017301E-2</v>
      </c>
      <c r="AM14" s="61">
        <v>6.3856451212017301E-2</v>
      </c>
    </row>
    <row r="15" spans="1:39" x14ac:dyDescent="0.25">
      <c r="A15" s="3" t="s">
        <v>13</v>
      </c>
      <c r="B15" s="29" t="s">
        <v>133</v>
      </c>
      <c r="C15" s="60">
        <v>0.26906000000000002</v>
      </c>
      <c r="D15" s="61">
        <v>0.26906000000000002</v>
      </c>
      <c r="E15" s="61">
        <v>0.26906000000000002</v>
      </c>
      <c r="F15" s="61">
        <v>0.26906000000000002</v>
      </c>
      <c r="G15" s="62">
        <v>0.26906000000000002</v>
      </c>
      <c r="H15" s="63">
        <v>0.26906000000000002</v>
      </c>
      <c r="I15" s="61">
        <v>0.26906000000000002</v>
      </c>
      <c r="J15" s="61">
        <v>0.26906000000000002</v>
      </c>
      <c r="K15" s="62">
        <v>0.26906000000000002</v>
      </c>
      <c r="L15" s="63">
        <v>0.26906000000000002</v>
      </c>
      <c r="M15" s="61">
        <v>0.26906000000000002</v>
      </c>
      <c r="N15" s="61">
        <v>0.26906000000000002</v>
      </c>
      <c r="O15" s="62">
        <v>0.26906000000000002</v>
      </c>
      <c r="P15" s="63">
        <v>0.26906000000000002</v>
      </c>
      <c r="Q15" s="61">
        <v>0.26906000000000002</v>
      </c>
      <c r="R15" s="61">
        <v>0.26906000000000002</v>
      </c>
      <c r="S15" s="62">
        <v>0.26906000000000002</v>
      </c>
      <c r="T15" s="63">
        <v>0.26906000000000002</v>
      </c>
      <c r="U15" s="61">
        <v>0.26906000000000002</v>
      </c>
      <c r="V15" s="61">
        <v>0.26906000000000002</v>
      </c>
      <c r="W15" s="62">
        <v>0.26906000000000002</v>
      </c>
      <c r="X15" s="63">
        <v>0.26906000000000002</v>
      </c>
      <c r="Y15" s="61">
        <v>0.26906000000000002</v>
      </c>
      <c r="Z15" s="61">
        <v>0.26906000000000002</v>
      </c>
      <c r="AA15" s="62">
        <v>0.26906000000000002</v>
      </c>
      <c r="AB15" s="61">
        <v>0.26906000000000002</v>
      </c>
      <c r="AC15" s="61">
        <v>0.26906000000000002</v>
      </c>
      <c r="AD15" s="61">
        <v>0.26906000000000002</v>
      </c>
      <c r="AE15" s="62">
        <v>0.26906000000000002</v>
      </c>
      <c r="AF15" s="61">
        <v>0.26906000000000002</v>
      </c>
      <c r="AG15" s="61">
        <v>0.27406000000000003</v>
      </c>
      <c r="AH15" s="61">
        <v>0.27406000000000003</v>
      </c>
      <c r="AI15" s="62">
        <v>0.27406000000000003</v>
      </c>
      <c r="AJ15" s="61">
        <v>0.27406000000000003</v>
      </c>
      <c r="AK15" s="61">
        <v>0.27785557051525678</v>
      </c>
      <c r="AL15" s="61">
        <v>0.27785557051525678</v>
      </c>
      <c r="AM15" s="61">
        <v>0.26485557051525677</v>
      </c>
    </row>
    <row r="16" spans="1:39" x14ac:dyDescent="0.25">
      <c r="A16" s="3" t="s">
        <v>14</v>
      </c>
      <c r="B16" s="29" t="s">
        <v>134</v>
      </c>
      <c r="C16" s="60">
        <v>76.092611099999999</v>
      </c>
      <c r="D16" s="61">
        <v>76.161629941663605</v>
      </c>
      <c r="E16" s="61">
        <v>93.339196634934467</v>
      </c>
      <c r="F16" s="61">
        <v>94.157825068857207</v>
      </c>
      <c r="G16" s="62">
        <v>138.54325800224001</v>
      </c>
      <c r="H16" s="63">
        <v>141.41083811753106</v>
      </c>
      <c r="I16" s="61">
        <v>135.80563257123481</v>
      </c>
      <c r="J16" s="61">
        <v>133.04885704297067</v>
      </c>
      <c r="K16" s="62">
        <v>137.08113358457635</v>
      </c>
      <c r="L16" s="63">
        <v>107.15038459255608</v>
      </c>
      <c r="M16" s="61">
        <v>96.109525248444967</v>
      </c>
      <c r="N16" s="61">
        <v>96.295730301264683</v>
      </c>
      <c r="O16" s="62">
        <v>96.413061756430295</v>
      </c>
      <c r="P16" s="63">
        <v>96.202356479993568</v>
      </c>
      <c r="Q16" s="61">
        <v>96.360325332210707</v>
      </c>
      <c r="R16" s="61">
        <v>96.360103946581432</v>
      </c>
      <c r="S16" s="62">
        <v>96.370357166392026</v>
      </c>
      <c r="T16" s="63">
        <v>96.324923222245133</v>
      </c>
      <c r="U16" s="61">
        <v>96.399054502473504</v>
      </c>
      <c r="V16" s="61">
        <v>96.26720942793952</v>
      </c>
      <c r="W16" s="62">
        <v>96.201811003343892</v>
      </c>
      <c r="X16" s="63">
        <v>96.171778074339912</v>
      </c>
      <c r="Y16" s="61">
        <v>96.233383976065426</v>
      </c>
      <c r="Z16" s="61">
        <v>96.189875959791053</v>
      </c>
      <c r="AA16" s="62">
        <v>96.353994483060106</v>
      </c>
      <c r="AB16" s="61">
        <v>94.876549773881464</v>
      </c>
      <c r="AC16" s="61">
        <v>93.622434029999653</v>
      </c>
      <c r="AD16" s="61">
        <v>92.211970798831985</v>
      </c>
      <c r="AE16" s="62">
        <v>117.11060679651519</v>
      </c>
      <c r="AF16" s="61">
        <v>118.41929958811502</v>
      </c>
      <c r="AG16" s="61">
        <v>119.45884864194113</v>
      </c>
      <c r="AH16" s="61">
        <v>120.48877555803038</v>
      </c>
      <c r="AI16" s="62">
        <v>120.94146078065269</v>
      </c>
      <c r="AJ16" s="61">
        <v>126.86530385586757</v>
      </c>
      <c r="AK16" s="61">
        <v>127.53923311741103</v>
      </c>
      <c r="AL16" s="61">
        <v>127.26966023856878</v>
      </c>
      <c r="AM16" s="61">
        <v>133.52965088451694</v>
      </c>
    </row>
    <row r="17" spans="1:39" x14ac:dyDescent="0.25">
      <c r="A17" s="3" t="s">
        <v>15</v>
      </c>
      <c r="B17" s="29" t="s">
        <v>135</v>
      </c>
      <c r="C17" s="60">
        <v>32.98875735</v>
      </c>
      <c r="D17" s="61">
        <v>32.98875735</v>
      </c>
      <c r="E17" s="61">
        <v>32.98875735</v>
      </c>
      <c r="F17" s="61">
        <v>32.98875735</v>
      </c>
      <c r="G17" s="62">
        <v>33.364773849543106</v>
      </c>
      <c r="H17" s="63">
        <v>33.364773849543106</v>
      </c>
      <c r="I17" s="61">
        <v>31.644773849543132</v>
      </c>
      <c r="J17" s="61">
        <v>31.644773849543132</v>
      </c>
      <c r="K17" s="62">
        <v>31.644773849543132</v>
      </c>
      <c r="L17" s="63">
        <v>31.644773849543132</v>
      </c>
      <c r="M17" s="61">
        <v>31.775730388424098</v>
      </c>
      <c r="N17" s="61">
        <v>31.915039079376029</v>
      </c>
      <c r="O17" s="62">
        <v>31.915039079376029</v>
      </c>
      <c r="P17" s="63">
        <v>31.915039079376029</v>
      </c>
      <c r="Q17" s="61">
        <v>31.915039079376029</v>
      </c>
      <c r="R17" s="61">
        <v>31.915039079376029</v>
      </c>
      <c r="S17" s="62">
        <v>31.915039079376029</v>
      </c>
      <c r="T17" s="63">
        <v>31.915039079376029</v>
      </c>
      <c r="U17" s="61">
        <v>31.915039079376029</v>
      </c>
      <c r="V17" s="61">
        <v>31.915039079376029</v>
      </c>
      <c r="W17" s="62">
        <v>31.915039079376029</v>
      </c>
      <c r="X17" s="63">
        <v>31.915039079376029</v>
      </c>
      <c r="Y17" s="61">
        <v>32.542399211180424</v>
      </c>
      <c r="Z17" s="61">
        <v>32.190540211180419</v>
      </c>
      <c r="AA17" s="62">
        <v>32.190540211180419</v>
      </c>
      <c r="AB17" s="61">
        <v>32.190540211180419</v>
      </c>
      <c r="AC17" s="61">
        <v>32.228759905500311</v>
      </c>
      <c r="AD17" s="61">
        <v>32.228759905500311</v>
      </c>
      <c r="AE17" s="62">
        <v>32.228759905500311</v>
      </c>
      <c r="AF17" s="61">
        <v>32.228759905500311</v>
      </c>
      <c r="AG17" s="61">
        <v>32.228759905500311</v>
      </c>
      <c r="AH17" s="61">
        <v>32.237539905500313</v>
      </c>
      <c r="AI17" s="62">
        <v>32.237539905500313</v>
      </c>
      <c r="AJ17" s="61">
        <v>32.238209905500312</v>
      </c>
      <c r="AK17" s="61">
        <v>32.238209905500312</v>
      </c>
      <c r="AL17" s="61">
        <v>32.238209905500312</v>
      </c>
      <c r="AM17" s="61">
        <v>32.238209905500312</v>
      </c>
    </row>
    <row r="18" spans="1:39" x14ac:dyDescent="0.25">
      <c r="A18" s="3" t="s">
        <v>16</v>
      </c>
      <c r="B18" s="29" t="s">
        <v>136</v>
      </c>
      <c r="C18" s="60">
        <v>328.10758142509945</v>
      </c>
      <c r="D18" s="61">
        <v>336.20616764038078</v>
      </c>
      <c r="E18" s="61">
        <v>337.36986086772328</v>
      </c>
      <c r="F18" s="61">
        <v>340.56975315920312</v>
      </c>
      <c r="G18" s="62">
        <v>341.42174136515206</v>
      </c>
      <c r="H18" s="63">
        <v>355.56856587034252</v>
      </c>
      <c r="I18" s="61">
        <v>360.52984229494092</v>
      </c>
      <c r="J18" s="61">
        <v>373.12383052482079</v>
      </c>
      <c r="K18" s="62">
        <v>390.06521919279305</v>
      </c>
      <c r="L18" s="63">
        <v>394.33924847418876</v>
      </c>
      <c r="M18" s="61">
        <v>397.27909914387226</v>
      </c>
      <c r="N18" s="61">
        <v>400.59825260880211</v>
      </c>
      <c r="O18" s="62">
        <v>418.77922145290154</v>
      </c>
      <c r="P18" s="63">
        <v>421.2916862171474</v>
      </c>
      <c r="Q18" s="61">
        <v>418.46474249481759</v>
      </c>
      <c r="R18" s="61">
        <v>435.0807811906829</v>
      </c>
      <c r="S18" s="62">
        <v>435.20131363426702</v>
      </c>
      <c r="T18" s="63">
        <v>440.98003902206165</v>
      </c>
      <c r="U18" s="61">
        <v>448.70389349678459</v>
      </c>
      <c r="V18" s="61">
        <v>440.34779451762148</v>
      </c>
      <c r="W18" s="62">
        <v>441.76217521034852</v>
      </c>
      <c r="X18" s="63">
        <v>440.48743231593141</v>
      </c>
      <c r="Y18" s="61">
        <v>455.88678896881106</v>
      </c>
      <c r="Z18" s="61">
        <v>442.3607107606864</v>
      </c>
      <c r="AA18" s="62">
        <v>440.01496401581738</v>
      </c>
      <c r="AB18" s="61">
        <v>437.68150171327204</v>
      </c>
      <c r="AC18" s="61">
        <v>439.02216241754098</v>
      </c>
      <c r="AD18" s="61">
        <v>440.77812480085129</v>
      </c>
      <c r="AE18" s="62">
        <v>441.59018493509484</v>
      </c>
      <c r="AF18" s="61">
        <v>450.87063584992279</v>
      </c>
      <c r="AG18" s="61">
        <v>450.55028463029225</v>
      </c>
      <c r="AH18" s="61">
        <v>451.51232808506586</v>
      </c>
      <c r="AI18" s="62">
        <v>453.41889797678806</v>
      </c>
      <c r="AJ18" s="61">
        <v>456.00209551092331</v>
      </c>
      <c r="AK18" s="61">
        <v>454.57010258789956</v>
      </c>
      <c r="AL18" s="61">
        <v>457.92982080935286</v>
      </c>
      <c r="AM18" s="61">
        <v>463.72961314050167</v>
      </c>
    </row>
    <row r="19" spans="1:39" x14ac:dyDescent="0.25">
      <c r="A19" s="3" t="s">
        <v>17</v>
      </c>
      <c r="B19" s="29" t="s">
        <v>137</v>
      </c>
      <c r="C19" s="60">
        <v>2446.602135281707</v>
      </c>
      <c r="D19" s="61">
        <v>2610.822422905193</v>
      </c>
      <c r="E19" s="61">
        <v>2713.4916837644423</v>
      </c>
      <c r="F19" s="61">
        <v>2814.1652073346227</v>
      </c>
      <c r="G19" s="62">
        <v>2898.0746118198922</v>
      </c>
      <c r="H19" s="63">
        <v>3033.4345205583932</v>
      </c>
      <c r="I19" s="61">
        <v>3178.5565886895115</v>
      </c>
      <c r="J19" s="61">
        <v>3289.7689484867738</v>
      </c>
      <c r="K19" s="62">
        <v>3239.2190931862051</v>
      </c>
      <c r="L19" s="63">
        <v>3345.1366924075073</v>
      </c>
      <c r="M19" s="61">
        <v>3434.0448160277074</v>
      </c>
      <c r="N19" s="61">
        <v>3501.3028434158832</v>
      </c>
      <c r="O19" s="62">
        <v>3587.8633736782936</v>
      </c>
      <c r="P19" s="63">
        <v>3689.7228500166702</v>
      </c>
      <c r="Q19" s="61">
        <v>3769.5319156460714</v>
      </c>
      <c r="R19" s="61">
        <v>3885.5112351320054</v>
      </c>
      <c r="S19" s="62">
        <v>4001.0224643468605</v>
      </c>
      <c r="T19" s="63">
        <v>4057.7196070240852</v>
      </c>
      <c r="U19" s="61">
        <v>4150.2592305673224</v>
      </c>
      <c r="V19" s="61">
        <v>4260.7202027035082</v>
      </c>
      <c r="W19" s="62">
        <v>4393.8279256033111</v>
      </c>
      <c r="X19" s="63">
        <v>4402.157439693643</v>
      </c>
      <c r="Y19" s="61">
        <v>4410.3455036933856</v>
      </c>
      <c r="Z19" s="61">
        <v>4412.4622671591642</v>
      </c>
      <c r="AA19" s="62">
        <v>4377.6622982869631</v>
      </c>
      <c r="AB19" s="61">
        <v>4456.9832315460117</v>
      </c>
      <c r="AC19" s="61">
        <v>4541.8745534731879</v>
      </c>
      <c r="AD19" s="61">
        <v>4575.0492919307198</v>
      </c>
      <c r="AE19" s="62">
        <v>4688.7711367610564</v>
      </c>
      <c r="AF19" s="61">
        <v>4746.389231326536</v>
      </c>
      <c r="AG19" s="61">
        <v>4830.0510548074344</v>
      </c>
      <c r="AH19" s="61">
        <v>4866.5417524880559</v>
      </c>
      <c r="AI19" s="62">
        <v>4916.619950290522</v>
      </c>
      <c r="AJ19" s="61">
        <v>4892.5629330241472</v>
      </c>
      <c r="AK19" s="61">
        <v>4867.17178797014</v>
      </c>
      <c r="AL19" s="61">
        <v>4845.6958989706145</v>
      </c>
      <c r="AM19" s="61">
        <v>4839.5706721433762</v>
      </c>
    </row>
    <row r="20" spans="1:39" x14ac:dyDescent="0.25">
      <c r="A20" s="3" t="s">
        <v>247</v>
      </c>
      <c r="B20" s="29" t="s">
        <v>245</v>
      </c>
      <c r="C20" s="60">
        <v>0</v>
      </c>
      <c r="D20" s="61">
        <v>0</v>
      </c>
      <c r="E20" s="61">
        <v>0</v>
      </c>
      <c r="F20" s="61">
        <v>0</v>
      </c>
      <c r="G20" s="62">
        <v>0</v>
      </c>
      <c r="H20" s="61">
        <v>0</v>
      </c>
      <c r="I20" s="61">
        <v>0</v>
      </c>
      <c r="J20" s="61">
        <v>0</v>
      </c>
      <c r="K20" s="62">
        <v>0</v>
      </c>
      <c r="L20" s="61">
        <v>0</v>
      </c>
      <c r="M20" s="61">
        <v>0</v>
      </c>
      <c r="N20" s="61">
        <v>0</v>
      </c>
      <c r="O20" s="62">
        <v>0</v>
      </c>
      <c r="P20" s="61">
        <v>0</v>
      </c>
      <c r="Q20" s="61">
        <v>0</v>
      </c>
      <c r="R20" s="61">
        <v>0</v>
      </c>
      <c r="S20" s="62">
        <v>0</v>
      </c>
      <c r="T20" s="61">
        <v>0</v>
      </c>
      <c r="U20" s="61">
        <v>0</v>
      </c>
      <c r="V20" s="61">
        <v>0</v>
      </c>
      <c r="W20" s="62">
        <v>0</v>
      </c>
      <c r="X20" s="61">
        <v>0</v>
      </c>
      <c r="Y20" s="61">
        <v>0</v>
      </c>
      <c r="Z20" s="61">
        <v>0</v>
      </c>
      <c r="AA20" s="62">
        <v>0</v>
      </c>
      <c r="AB20" s="61">
        <v>0</v>
      </c>
      <c r="AC20" s="61">
        <v>0</v>
      </c>
      <c r="AD20" s="61">
        <v>0</v>
      </c>
      <c r="AE20" s="62">
        <v>0</v>
      </c>
      <c r="AF20" s="61">
        <v>0</v>
      </c>
      <c r="AG20" s="61">
        <v>0</v>
      </c>
      <c r="AH20" s="61">
        <v>0</v>
      </c>
      <c r="AI20" s="62">
        <v>0</v>
      </c>
      <c r="AJ20" s="61">
        <v>0</v>
      </c>
      <c r="AK20" s="61">
        <v>0</v>
      </c>
      <c r="AL20" s="61">
        <v>0</v>
      </c>
      <c r="AM20" s="61">
        <v>0.4</v>
      </c>
    </row>
    <row r="21" spans="1:39" x14ac:dyDescent="0.25">
      <c r="A21" s="3" t="s">
        <v>18</v>
      </c>
      <c r="B21" s="29" t="s">
        <v>138</v>
      </c>
      <c r="C21" s="60">
        <v>22.446650000000002</v>
      </c>
      <c r="D21" s="61">
        <v>22.446650000000002</v>
      </c>
      <c r="E21" s="61">
        <v>22.446650000000002</v>
      </c>
      <c r="F21" s="61">
        <v>22.446650000000002</v>
      </c>
      <c r="G21" s="62">
        <v>27.26696867672662</v>
      </c>
      <c r="H21" s="63">
        <v>39.751358596815123</v>
      </c>
      <c r="I21" s="61">
        <v>39.751358596815123</v>
      </c>
      <c r="J21" s="61">
        <v>40.972486994389747</v>
      </c>
      <c r="K21" s="62">
        <v>40.972486994389747</v>
      </c>
      <c r="L21" s="63">
        <v>41.121903221844697</v>
      </c>
      <c r="M21" s="61">
        <v>36.057654868474579</v>
      </c>
      <c r="N21" s="61">
        <v>36.057654868474579</v>
      </c>
      <c r="O21" s="62">
        <v>36.057654868474579</v>
      </c>
      <c r="P21" s="63">
        <v>37.72847561455837</v>
      </c>
      <c r="Q21" s="61">
        <v>37.784819101407273</v>
      </c>
      <c r="R21" s="61">
        <v>37.784819101407273</v>
      </c>
      <c r="S21" s="62">
        <v>39.889699101407267</v>
      </c>
      <c r="T21" s="63">
        <v>40.085679101407273</v>
      </c>
      <c r="U21" s="61">
        <v>40.932607873544505</v>
      </c>
      <c r="V21" s="61">
        <v>42.360607873544502</v>
      </c>
      <c r="W21" s="62">
        <v>42.58853975995715</v>
      </c>
      <c r="X21" s="63">
        <v>42.756010386866535</v>
      </c>
      <c r="Y21" s="61">
        <v>42.756010386866535</v>
      </c>
      <c r="Z21" s="61">
        <v>42.525880386866532</v>
      </c>
      <c r="AA21" s="62">
        <v>42.525880386866532</v>
      </c>
      <c r="AB21" s="61">
        <v>42.525880386866525</v>
      </c>
      <c r="AC21" s="61">
        <v>42.53707919853187</v>
      </c>
      <c r="AD21" s="61">
        <v>42.845253674724908</v>
      </c>
      <c r="AE21" s="62">
        <v>42.845253674724908</v>
      </c>
      <c r="AF21" s="61">
        <v>42.845253674724908</v>
      </c>
      <c r="AG21" s="61">
        <v>42.945238674724905</v>
      </c>
      <c r="AH21" s="61">
        <v>42.945238674724905</v>
      </c>
      <c r="AI21" s="62">
        <v>42.945238674724905</v>
      </c>
      <c r="AJ21" s="61">
        <v>42.945238674724905</v>
      </c>
      <c r="AK21" s="61">
        <v>42.968213183080259</v>
      </c>
      <c r="AL21" s="61">
        <v>42.968213183080259</v>
      </c>
      <c r="AM21" s="61">
        <v>43.029284157406366</v>
      </c>
    </row>
    <row r="22" spans="1:39" x14ac:dyDescent="0.25">
      <c r="A22" s="3" t="s">
        <v>19</v>
      </c>
      <c r="B22" s="29" t="s">
        <v>139</v>
      </c>
      <c r="C22" s="60">
        <v>0</v>
      </c>
      <c r="D22" s="61">
        <v>0</v>
      </c>
      <c r="E22" s="61">
        <v>0</v>
      </c>
      <c r="F22" s="61">
        <v>0</v>
      </c>
      <c r="G22" s="62">
        <v>0</v>
      </c>
      <c r="H22" s="63">
        <v>0</v>
      </c>
      <c r="I22" s="61">
        <v>0</v>
      </c>
      <c r="J22" s="61">
        <v>0.12269087608190396</v>
      </c>
      <c r="K22" s="62">
        <v>0.12269087608190396</v>
      </c>
      <c r="L22" s="63">
        <v>0.12269087608190396</v>
      </c>
      <c r="M22" s="61">
        <v>0.12269087608190396</v>
      </c>
      <c r="N22" s="61">
        <v>0.12269087608190396</v>
      </c>
      <c r="O22" s="62">
        <v>0.12269087608190396</v>
      </c>
      <c r="P22" s="63">
        <v>0.12269087608190396</v>
      </c>
      <c r="Q22" s="61">
        <v>0.47528263595816772</v>
      </c>
      <c r="R22" s="61">
        <v>0.47528263595816772</v>
      </c>
      <c r="S22" s="62">
        <v>0.47528263595816772</v>
      </c>
      <c r="T22" s="63">
        <v>0.47528263595816772</v>
      </c>
      <c r="U22" s="61">
        <v>0.47528263595816772</v>
      </c>
      <c r="V22" s="61">
        <v>0.47528263595816772</v>
      </c>
      <c r="W22" s="62">
        <v>0.47528263595816772</v>
      </c>
      <c r="X22" s="63">
        <v>0.47528263595816772</v>
      </c>
      <c r="Y22" s="61">
        <v>0.47528263595816772</v>
      </c>
      <c r="Z22" s="61">
        <v>0.74729751479327933</v>
      </c>
      <c r="AA22" s="62">
        <v>0.74729751479327933</v>
      </c>
      <c r="AB22" s="61">
        <v>0.74729751479327933</v>
      </c>
      <c r="AC22" s="61">
        <v>0.74729751479327933</v>
      </c>
      <c r="AD22" s="61">
        <v>0.74729751479327933</v>
      </c>
      <c r="AE22" s="62">
        <v>0.74729751479327933</v>
      </c>
      <c r="AF22" s="61">
        <v>0.74729751479327933</v>
      </c>
      <c r="AG22" s="61">
        <v>0.74729751479327933</v>
      </c>
      <c r="AH22" s="61">
        <v>0.89728751479327928</v>
      </c>
      <c r="AI22" s="62">
        <v>0.89728751479327928</v>
      </c>
      <c r="AJ22" s="61">
        <v>0.89728751479327928</v>
      </c>
      <c r="AK22" s="61">
        <v>0.89728751479327928</v>
      </c>
      <c r="AL22" s="61">
        <v>0.89728751479327928</v>
      </c>
      <c r="AM22" s="61">
        <v>0.89728751479327928</v>
      </c>
    </row>
    <row r="23" spans="1:39" x14ac:dyDescent="0.25">
      <c r="A23" s="3" t="s">
        <v>20</v>
      </c>
      <c r="B23" s="29" t="s">
        <v>229</v>
      </c>
      <c r="C23" s="60">
        <v>0</v>
      </c>
      <c r="D23" s="61">
        <v>0</v>
      </c>
      <c r="E23" s="61">
        <v>0</v>
      </c>
      <c r="F23" s="61">
        <v>0</v>
      </c>
      <c r="G23" s="62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1">
        <v>0</v>
      </c>
      <c r="N23" s="61">
        <v>0</v>
      </c>
      <c r="O23" s="62">
        <v>0</v>
      </c>
      <c r="P23" s="61">
        <v>0</v>
      </c>
      <c r="Q23" s="61">
        <v>0</v>
      </c>
      <c r="R23" s="61">
        <v>0</v>
      </c>
      <c r="S23" s="62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1">
        <v>0</v>
      </c>
      <c r="Z23" s="61">
        <v>0</v>
      </c>
      <c r="AA23" s="62">
        <v>0</v>
      </c>
      <c r="AB23" s="61">
        <v>0</v>
      </c>
      <c r="AC23" s="61">
        <v>0</v>
      </c>
      <c r="AD23" s="61">
        <v>0</v>
      </c>
      <c r="AE23" s="62">
        <v>0</v>
      </c>
      <c r="AF23" s="61">
        <v>0</v>
      </c>
      <c r="AG23" s="61">
        <v>0</v>
      </c>
      <c r="AH23" s="61">
        <v>0</v>
      </c>
      <c r="AI23" s="62">
        <v>1.9934E-2</v>
      </c>
      <c r="AJ23" s="61">
        <v>1.9934E-2</v>
      </c>
      <c r="AK23" s="61">
        <v>1.9934E-2</v>
      </c>
      <c r="AL23" s="61">
        <v>6.318399999999999E-2</v>
      </c>
      <c r="AM23" s="61">
        <v>6.318399999999999E-2</v>
      </c>
    </row>
    <row r="24" spans="1:39" x14ac:dyDescent="0.25">
      <c r="A24" s="3" t="s">
        <v>222</v>
      </c>
      <c r="B24" s="29" t="s">
        <v>140</v>
      </c>
      <c r="C24" s="60">
        <v>166.17376333333334</v>
      </c>
      <c r="D24" s="61">
        <v>167.55333131127236</v>
      </c>
      <c r="E24" s="61">
        <v>166.06416933465141</v>
      </c>
      <c r="F24" s="61">
        <v>165.63501200331976</v>
      </c>
      <c r="G24" s="62">
        <v>163.35983296725803</v>
      </c>
      <c r="H24" s="63">
        <v>178.96084518066922</v>
      </c>
      <c r="I24" s="61">
        <v>179.80316186238724</v>
      </c>
      <c r="J24" s="61">
        <v>178.24376458930294</v>
      </c>
      <c r="K24" s="62">
        <v>178.31197622377971</v>
      </c>
      <c r="L24" s="63">
        <v>177.79347475197005</v>
      </c>
      <c r="M24" s="61">
        <v>176.81140605964575</v>
      </c>
      <c r="N24" s="61">
        <v>171.92753824913544</v>
      </c>
      <c r="O24" s="62">
        <v>171.84821408600732</v>
      </c>
      <c r="P24" s="63">
        <v>169.53037882661212</v>
      </c>
      <c r="Q24" s="61">
        <v>168.77941307857569</v>
      </c>
      <c r="R24" s="61">
        <v>168.52723704330208</v>
      </c>
      <c r="S24" s="62">
        <v>167.80792398020355</v>
      </c>
      <c r="T24" s="63">
        <v>166.36547956833931</v>
      </c>
      <c r="U24" s="61">
        <v>166.63148934070625</v>
      </c>
      <c r="V24" s="61">
        <v>166.15516143094646</v>
      </c>
      <c r="W24" s="62">
        <v>166.16931868473515</v>
      </c>
      <c r="X24" s="63">
        <v>165.44632815788844</v>
      </c>
      <c r="Y24" s="61">
        <v>166.86099432472164</v>
      </c>
      <c r="Z24" s="61">
        <v>163.10193489429278</v>
      </c>
      <c r="AA24" s="62">
        <v>161.11769212269587</v>
      </c>
      <c r="AB24" s="61">
        <v>161.24573755041888</v>
      </c>
      <c r="AC24" s="61">
        <v>162.4515223269388</v>
      </c>
      <c r="AD24" s="61">
        <v>161.66994970409152</v>
      </c>
      <c r="AE24" s="62">
        <v>161.86496970409152</v>
      </c>
      <c r="AF24" s="61">
        <v>162.24524913682075</v>
      </c>
      <c r="AG24" s="61">
        <v>161.8762167250886</v>
      </c>
      <c r="AH24" s="61">
        <v>161.22464338718211</v>
      </c>
      <c r="AI24" s="62">
        <v>160.09024043905163</v>
      </c>
      <c r="AJ24" s="61">
        <v>152.65096364840849</v>
      </c>
      <c r="AK24" s="61">
        <v>152.55722196604901</v>
      </c>
      <c r="AL24" s="61">
        <v>152.47955156647163</v>
      </c>
      <c r="AM24" s="61">
        <v>152.78570919427079</v>
      </c>
    </row>
    <row r="25" spans="1:39" x14ac:dyDescent="0.25">
      <c r="A25" s="3" t="s">
        <v>21</v>
      </c>
      <c r="B25" s="29" t="s">
        <v>141</v>
      </c>
      <c r="C25" s="60">
        <v>24.35285</v>
      </c>
      <c r="D25" s="61">
        <v>24.35285</v>
      </c>
      <c r="E25" s="61">
        <v>24.35285</v>
      </c>
      <c r="F25" s="61">
        <v>24.35285</v>
      </c>
      <c r="G25" s="62">
        <v>24.35285</v>
      </c>
      <c r="H25" s="63">
        <v>17.94154627043509</v>
      </c>
      <c r="I25" s="61">
        <v>18.138194504082424</v>
      </c>
      <c r="J25" s="61">
        <v>18.138194504082424</v>
      </c>
      <c r="K25" s="62">
        <v>18.138194504082424</v>
      </c>
      <c r="L25" s="63">
        <v>18.138194504082424</v>
      </c>
      <c r="M25" s="61">
        <v>18.138194504082424</v>
      </c>
      <c r="N25" s="61">
        <v>18.138194504082424</v>
      </c>
      <c r="O25" s="62">
        <v>18.138194504082424</v>
      </c>
      <c r="P25" s="63">
        <v>18.333855812116429</v>
      </c>
      <c r="Q25" s="61">
        <v>18.425085307905952</v>
      </c>
      <c r="R25" s="61">
        <v>18.425085307905952</v>
      </c>
      <c r="S25" s="62">
        <v>18.399515296856709</v>
      </c>
      <c r="T25" s="63">
        <v>18.399515296856709</v>
      </c>
      <c r="U25" s="61">
        <v>18.465075824398529</v>
      </c>
      <c r="V25" s="61">
        <v>18.465075824398529</v>
      </c>
      <c r="W25" s="62">
        <v>18.465075824398529</v>
      </c>
      <c r="X25" s="63">
        <v>18.465075824398529</v>
      </c>
      <c r="Y25" s="61">
        <v>18.465075824398529</v>
      </c>
      <c r="Z25" s="61">
        <v>18.345075824398528</v>
      </c>
      <c r="AA25" s="62">
        <v>18.345075824398528</v>
      </c>
      <c r="AB25" s="61">
        <v>18.357264146834854</v>
      </c>
      <c r="AC25" s="61">
        <v>18.380182967431121</v>
      </c>
      <c r="AD25" s="61">
        <v>18.720182967431121</v>
      </c>
      <c r="AE25" s="62">
        <v>20.672528327431124</v>
      </c>
      <c r="AF25" s="61">
        <v>20.672528327431124</v>
      </c>
      <c r="AG25" s="61">
        <v>20.888248327431125</v>
      </c>
      <c r="AH25" s="61">
        <v>20.888248327431125</v>
      </c>
      <c r="AI25" s="62">
        <v>20.888248327431125</v>
      </c>
      <c r="AJ25" s="61">
        <v>20.888248327431125</v>
      </c>
      <c r="AK25" s="61">
        <v>20.888248327431125</v>
      </c>
      <c r="AL25" s="61">
        <v>20.887548327431126</v>
      </c>
      <c r="AM25" s="61">
        <v>20.913317077431127</v>
      </c>
    </row>
    <row r="26" spans="1:39" x14ac:dyDescent="0.25">
      <c r="A26" s="3" t="s">
        <v>227</v>
      </c>
      <c r="B26" s="29" t="s">
        <v>224</v>
      </c>
      <c r="C26" s="60">
        <v>0</v>
      </c>
      <c r="D26" s="61">
        <v>0</v>
      </c>
      <c r="E26" s="61">
        <v>0</v>
      </c>
      <c r="F26" s="61">
        <v>0</v>
      </c>
      <c r="G26" s="62">
        <v>0</v>
      </c>
      <c r="H26" s="63">
        <v>0</v>
      </c>
      <c r="I26" s="61">
        <v>0</v>
      </c>
      <c r="J26" s="61">
        <v>0</v>
      </c>
      <c r="K26" s="62">
        <v>0</v>
      </c>
      <c r="L26" s="63">
        <v>0</v>
      </c>
      <c r="M26" s="61">
        <v>0</v>
      </c>
      <c r="N26" s="61">
        <v>0</v>
      </c>
      <c r="O26" s="62">
        <v>0</v>
      </c>
      <c r="P26" s="63">
        <v>0</v>
      </c>
      <c r="Q26" s="61">
        <v>0</v>
      </c>
      <c r="R26" s="61">
        <v>0</v>
      </c>
      <c r="S26" s="62">
        <v>0</v>
      </c>
      <c r="T26" s="63">
        <v>0</v>
      </c>
      <c r="U26" s="61">
        <v>0</v>
      </c>
      <c r="V26" s="61">
        <v>0</v>
      </c>
      <c r="W26" s="62">
        <v>0</v>
      </c>
      <c r="X26" s="63">
        <v>0</v>
      </c>
      <c r="Y26" s="61">
        <v>0</v>
      </c>
      <c r="Z26" s="61">
        <v>0</v>
      </c>
      <c r="AA26" s="62">
        <v>0</v>
      </c>
      <c r="AB26" s="61">
        <v>0</v>
      </c>
      <c r="AC26" s="61">
        <v>0</v>
      </c>
      <c r="AD26" s="61">
        <v>0</v>
      </c>
      <c r="AE26" s="62">
        <v>0</v>
      </c>
      <c r="AF26" s="61">
        <v>0</v>
      </c>
      <c r="AG26" s="61">
        <v>0</v>
      </c>
      <c r="AH26" s="61">
        <v>9.2000000000000003E-4</v>
      </c>
      <c r="AI26" s="62">
        <v>9.2000000000000003E-4</v>
      </c>
      <c r="AJ26" s="61">
        <v>9.2000000000000003E-4</v>
      </c>
      <c r="AK26" s="61">
        <v>9.2000000000000003E-4</v>
      </c>
      <c r="AL26" s="61">
        <v>9.2000000000000003E-4</v>
      </c>
      <c r="AM26" s="61">
        <v>9.2000000000000003E-4</v>
      </c>
    </row>
    <row r="27" spans="1:39" x14ac:dyDescent="0.25">
      <c r="A27" s="3" t="s">
        <v>22</v>
      </c>
      <c r="B27" s="29" t="s">
        <v>142</v>
      </c>
      <c r="C27" s="60">
        <v>88.13102090000001</v>
      </c>
      <c r="D27" s="61">
        <v>97.495487024188947</v>
      </c>
      <c r="E27" s="61">
        <v>107.1162792033887</v>
      </c>
      <c r="F27" s="61">
        <v>117.33041235902195</v>
      </c>
      <c r="G27" s="62">
        <v>126.16900408848451</v>
      </c>
      <c r="H27" s="63">
        <v>128.53290498571738</v>
      </c>
      <c r="I27" s="61">
        <v>132.28232763064051</v>
      </c>
      <c r="J27" s="61">
        <v>135.14856852692336</v>
      </c>
      <c r="K27" s="62">
        <v>129.95161965824889</v>
      </c>
      <c r="L27" s="63">
        <v>129.40241139229403</v>
      </c>
      <c r="M27" s="61">
        <v>119.51903561991631</v>
      </c>
      <c r="N27" s="61">
        <v>115.37308280068417</v>
      </c>
      <c r="O27" s="62">
        <v>109.60709237906168</v>
      </c>
      <c r="P27" s="63">
        <v>101.35799686270943</v>
      </c>
      <c r="Q27" s="61">
        <v>96.275875914242505</v>
      </c>
      <c r="R27" s="61">
        <v>91.754550074660287</v>
      </c>
      <c r="S27" s="62">
        <v>86.0192217127872</v>
      </c>
      <c r="T27" s="63">
        <v>80.556548430857688</v>
      </c>
      <c r="U27" s="61">
        <v>82.614559501306175</v>
      </c>
      <c r="V27" s="61">
        <v>77.851534614862743</v>
      </c>
      <c r="W27" s="62">
        <v>71.519587461968754</v>
      </c>
      <c r="X27" s="63">
        <v>69.08364312885152</v>
      </c>
      <c r="Y27" s="61">
        <v>67.551665700682889</v>
      </c>
      <c r="Z27" s="61">
        <v>65.425416728070644</v>
      </c>
      <c r="AA27" s="62">
        <v>56.346318811642774</v>
      </c>
      <c r="AB27" s="61">
        <v>91.940078873392366</v>
      </c>
      <c r="AC27" s="61">
        <v>120.44005349857316</v>
      </c>
      <c r="AD27" s="61">
        <v>139.83138880387924</v>
      </c>
      <c r="AE27" s="62">
        <v>165.67794067766843</v>
      </c>
      <c r="AF27" s="61">
        <v>194.25023145152957</v>
      </c>
      <c r="AG27" s="61">
        <v>188.72591038091323</v>
      </c>
      <c r="AH27" s="61">
        <v>182.30849351709796</v>
      </c>
      <c r="AI27" s="62">
        <v>177.58317278088177</v>
      </c>
      <c r="AJ27" s="61">
        <v>185.14215106778943</v>
      </c>
      <c r="AK27" s="61">
        <v>198.76017126509922</v>
      </c>
      <c r="AL27" s="61">
        <v>199.91811513063908</v>
      </c>
      <c r="AM27" s="61">
        <v>198.19310777592955</v>
      </c>
    </row>
    <row r="28" spans="1:39" x14ac:dyDescent="0.25">
      <c r="A28" s="3" t="s">
        <v>23</v>
      </c>
      <c r="B28" s="29" t="s">
        <v>143</v>
      </c>
      <c r="C28" s="60">
        <v>2.4397292142857143</v>
      </c>
      <c r="D28" s="61">
        <v>2.4397292142857143</v>
      </c>
      <c r="E28" s="61">
        <v>2.4397292142857143</v>
      </c>
      <c r="F28" s="61">
        <v>2.4397292142857143</v>
      </c>
      <c r="G28" s="62">
        <v>7.4022292142857147</v>
      </c>
      <c r="H28" s="63">
        <v>7.4022292142857147</v>
      </c>
      <c r="I28" s="61">
        <v>7.4022292142857147</v>
      </c>
      <c r="J28" s="61">
        <v>7.4022292142857147</v>
      </c>
      <c r="K28" s="62">
        <v>7.4022292142857147</v>
      </c>
      <c r="L28" s="63">
        <v>7.4022292142857147</v>
      </c>
      <c r="M28" s="61">
        <v>7.4022292142857147</v>
      </c>
      <c r="N28" s="61">
        <v>7.4022292142857147</v>
      </c>
      <c r="O28" s="62">
        <v>7.4022292142857147</v>
      </c>
      <c r="P28" s="63">
        <v>7.4022292142857147</v>
      </c>
      <c r="Q28" s="61">
        <v>7.4022292142857147</v>
      </c>
      <c r="R28" s="61">
        <v>7.4022292142857147</v>
      </c>
      <c r="S28" s="62">
        <v>7.4022292142857147</v>
      </c>
      <c r="T28" s="63">
        <v>7.4022292142857147</v>
      </c>
      <c r="U28" s="61">
        <v>7.4022292142857147</v>
      </c>
      <c r="V28" s="61">
        <v>7.4022292142857147</v>
      </c>
      <c r="W28" s="62">
        <v>7.4022292142857147</v>
      </c>
      <c r="X28" s="63">
        <v>7.4022292142857147</v>
      </c>
      <c r="Y28" s="61">
        <v>7.4022292142857147</v>
      </c>
      <c r="Z28" s="61">
        <v>7.4022292142857147</v>
      </c>
      <c r="AA28" s="62">
        <v>7.4022292142857147</v>
      </c>
      <c r="AB28" s="61">
        <v>7.4022292142857147</v>
      </c>
      <c r="AC28" s="61">
        <v>7.4022292142857147</v>
      </c>
      <c r="AD28" s="61">
        <v>7.4022292142857147</v>
      </c>
      <c r="AE28" s="62">
        <v>7.4022292142857147</v>
      </c>
      <c r="AF28" s="61">
        <v>7.4022292142857147</v>
      </c>
      <c r="AG28" s="61">
        <v>7.4022292142857147</v>
      </c>
      <c r="AH28" s="61">
        <v>7.4022292142857147</v>
      </c>
      <c r="AI28" s="62">
        <v>7.4022292142857147</v>
      </c>
      <c r="AJ28" s="61">
        <v>7.4022292142857147</v>
      </c>
      <c r="AK28" s="61">
        <v>7.4022292142857147</v>
      </c>
      <c r="AL28" s="61">
        <v>7.4022292142857147</v>
      </c>
      <c r="AM28" s="61">
        <v>7.4022292142857147</v>
      </c>
    </row>
    <row r="29" spans="1:39" x14ac:dyDescent="0.25">
      <c r="A29" s="3" t="s">
        <v>24</v>
      </c>
      <c r="B29" s="29" t="s">
        <v>144</v>
      </c>
      <c r="C29" s="60">
        <v>0</v>
      </c>
      <c r="D29" s="61">
        <v>0</v>
      </c>
      <c r="E29" s="61">
        <v>0</v>
      </c>
      <c r="F29" s="61">
        <v>0</v>
      </c>
      <c r="G29" s="62">
        <v>0</v>
      </c>
      <c r="H29" s="63">
        <v>0</v>
      </c>
      <c r="I29" s="61">
        <v>0</v>
      </c>
      <c r="J29" s="61">
        <v>0</v>
      </c>
      <c r="K29" s="62">
        <v>0</v>
      </c>
      <c r="L29" s="63">
        <v>0</v>
      </c>
      <c r="M29" s="61">
        <v>0</v>
      </c>
      <c r="N29" s="61">
        <v>0</v>
      </c>
      <c r="O29" s="62">
        <v>0</v>
      </c>
      <c r="P29" s="63">
        <v>0</v>
      </c>
      <c r="Q29" s="61">
        <v>6.8769108380890896E-4</v>
      </c>
      <c r="R29" s="61">
        <v>6.8769108380890896E-4</v>
      </c>
      <c r="S29" s="62">
        <v>6.8769108380890896E-4</v>
      </c>
      <c r="T29" s="63">
        <v>6.8769108380890896E-4</v>
      </c>
      <c r="U29" s="61">
        <v>2.8773011415831776E-2</v>
      </c>
      <c r="V29" s="61">
        <v>2.8773011415831776E-2</v>
      </c>
      <c r="W29" s="62">
        <v>2.8773011415831776E-2</v>
      </c>
      <c r="X29" s="63">
        <v>2.8773011415831776E-2</v>
      </c>
      <c r="Y29" s="61">
        <v>2.8773011415831776E-2</v>
      </c>
      <c r="Z29" s="61">
        <v>2.8773011415831776E-2</v>
      </c>
      <c r="AA29" s="62">
        <v>2.8773011415831776E-2</v>
      </c>
      <c r="AB29" s="61">
        <v>2.8773011415831776E-2</v>
      </c>
      <c r="AC29" s="61">
        <v>2.8773011415831776E-2</v>
      </c>
      <c r="AD29" s="61">
        <v>2.8773011415831776E-2</v>
      </c>
      <c r="AE29" s="62">
        <v>2.8773011415831776E-2</v>
      </c>
      <c r="AF29" s="61">
        <v>0</v>
      </c>
      <c r="AG29" s="61">
        <v>0</v>
      </c>
      <c r="AH29" s="61">
        <v>0</v>
      </c>
      <c r="AI29" s="62">
        <v>0</v>
      </c>
      <c r="AJ29" s="61">
        <v>0</v>
      </c>
      <c r="AK29" s="61">
        <v>0</v>
      </c>
      <c r="AL29" s="61">
        <v>0</v>
      </c>
      <c r="AM29" s="61">
        <v>0</v>
      </c>
    </row>
    <row r="30" spans="1:39" x14ac:dyDescent="0.25">
      <c r="A30" s="3" t="s">
        <v>25</v>
      </c>
      <c r="B30" s="29" t="s">
        <v>145</v>
      </c>
      <c r="C30" s="60">
        <v>9.0299999999999991E-2</v>
      </c>
      <c r="D30" s="61">
        <v>9.0299999999999991E-2</v>
      </c>
      <c r="E30" s="61">
        <v>0.10576645089709905</v>
      </c>
      <c r="F30" s="61">
        <v>0.13760205848192664</v>
      </c>
      <c r="G30" s="62">
        <v>0.15663420489106486</v>
      </c>
      <c r="H30" s="63">
        <v>0.20729647824413008</v>
      </c>
      <c r="I30" s="61">
        <v>0.20729647824413008</v>
      </c>
      <c r="J30" s="61">
        <v>0.26988949357720682</v>
      </c>
      <c r="K30" s="62">
        <v>0.27719935363927151</v>
      </c>
      <c r="L30" s="63">
        <v>0.28091213222729994</v>
      </c>
      <c r="M30" s="61">
        <v>0.28416621407504467</v>
      </c>
      <c r="N30" s="61">
        <v>0.28762783490233157</v>
      </c>
      <c r="O30" s="62">
        <v>0.28950735272628902</v>
      </c>
      <c r="P30" s="63">
        <v>0.29136024416624046</v>
      </c>
      <c r="Q30" s="61">
        <v>0.29222417763125708</v>
      </c>
      <c r="R30" s="61">
        <v>0.29731720489997598</v>
      </c>
      <c r="S30" s="62">
        <v>0.29731720489997598</v>
      </c>
      <c r="T30" s="63">
        <v>0.29731720489997598</v>
      </c>
      <c r="U30" s="61">
        <v>2.5568103531360054</v>
      </c>
      <c r="V30" s="61">
        <v>2.5568103531360054</v>
      </c>
      <c r="W30" s="62">
        <v>2.5568103531360054</v>
      </c>
      <c r="X30" s="63">
        <v>2.5568103531360054</v>
      </c>
      <c r="Y30" s="61">
        <v>2.5568103531360054</v>
      </c>
      <c r="Z30" s="61">
        <v>2.5568103531360054</v>
      </c>
      <c r="AA30" s="62">
        <v>2.4218103531360051</v>
      </c>
      <c r="AB30" s="61">
        <v>2.4218103531360051</v>
      </c>
      <c r="AC30" s="61">
        <v>2.4945695815906519</v>
      </c>
      <c r="AD30" s="61">
        <v>2.4945695815906519</v>
      </c>
      <c r="AE30" s="62">
        <v>2.4945695815906519</v>
      </c>
      <c r="AF30" s="61">
        <v>2.4945695815906519</v>
      </c>
      <c r="AG30" s="61">
        <v>2.4945695815906519</v>
      </c>
      <c r="AH30" s="61">
        <v>2.3349246215906518</v>
      </c>
      <c r="AI30" s="62">
        <v>2.4930017341989292</v>
      </c>
      <c r="AJ30" s="61">
        <v>2.6009023325348184</v>
      </c>
      <c r="AK30" s="61">
        <v>2.6009023325348184</v>
      </c>
      <c r="AL30" s="61">
        <v>2.6009023325348184</v>
      </c>
      <c r="AM30" s="61">
        <v>2.6009023325348184</v>
      </c>
    </row>
    <row r="31" spans="1:39" x14ac:dyDescent="0.25">
      <c r="A31" s="3" t="s">
        <v>240</v>
      </c>
      <c r="B31" s="29" t="s">
        <v>237</v>
      </c>
      <c r="C31" s="60">
        <v>0</v>
      </c>
      <c r="D31" s="61">
        <v>0</v>
      </c>
      <c r="E31" s="61">
        <v>0</v>
      </c>
      <c r="F31" s="61">
        <v>0</v>
      </c>
      <c r="G31" s="62">
        <v>0</v>
      </c>
      <c r="H31" s="63">
        <v>0</v>
      </c>
      <c r="I31" s="61">
        <v>0</v>
      </c>
      <c r="J31" s="61">
        <v>0</v>
      </c>
      <c r="K31" s="62">
        <v>0</v>
      </c>
      <c r="L31" s="63">
        <v>0</v>
      </c>
      <c r="M31" s="61">
        <v>0</v>
      </c>
      <c r="N31" s="61">
        <v>0</v>
      </c>
      <c r="O31" s="62">
        <v>0</v>
      </c>
      <c r="P31" s="63">
        <v>0</v>
      </c>
      <c r="Q31" s="61">
        <v>0</v>
      </c>
      <c r="R31" s="61">
        <v>0</v>
      </c>
      <c r="S31" s="62">
        <v>0</v>
      </c>
      <c r="T31" s="63">
        <v>0</v>
      </c>
      <c r="U31" s="61">
        <v>0</v>
      </c>
      <c r="V31" s="61">
        <v>0</v>
      </c>
      <c r="W31" s="62">
        <v>0</v>
      </c>
      <c r="X31" s="63">
        <v>0</v>
      </c>
      <c r="Y31" s="61">
        <v>0</v>
      </c>
      <c r="Z31" s="61">
        <v>0</v>
      </c>
      <c r="AA31" s="62">
        <v>0</v>
      </c>
      <c r="AB31" s="61">
        <v>0</v>
      </c>
      <c r="AC31" s="61">
        <v>0</v>
      </c>
      <c r="AD31" s="61">
        <v>0</v>
      </c>
      <c r="AE31" s="62">
        <v>0</v>
      </c>
      <c r="AF31" s="61">
        <v>0</v>
      </c>
      <c r="AG31" s="61">
        <v>0</v>
      </c>
      <c r="AH31" s="61">
        <v>0</v>
      </c>
      <c r="AI31" s="62">
        <v>0</v>
      </c>
      <c r="AJ31" s="61">
        <v>0</v>
      </c>
      <c r="AK31" s="61">
        <v>0</v>
      </c>
      <c r="AL31" s="61">
        <v>0</v>
      </c>
      <c r="AM31" s="61">
        <v>0</v>
      </c>
    </row>
    <row r="32" spans="1:39" x14ac:dyDescent="0.25">
      <c r="A32" s="3" t="s">
        <v>26</v>
      </c>
      <c r="B32" s="29" t="s">
        <v>146</v>
      </c>
      <c r="C32" s="60">
        <v>7.3050000000000004E-2</v>
      </c>
      <c r="D32" s="61">
        <v>7.3050000000000004E-2</v>
      </c>
      <c r="E32" s="61">
        <v>7.3050000000000004E-2</v>
      </c>
      <c r="F32" s="61">
        <v>7.3050000000000004E-2</v>
      </c>
      <c r="G32" s="62">
        <v>7.3050000000000004E-2</v>
      </c>
      <c r="H32" s="63">
        <v>7.3050000000000004E-2</v>
      </c>
      <c r="I32" s="61">
        <v>7.3050000000000004E-2</v>
      </c>
      <c r="J32" s="61">
        <v>7.3050000000000004E-2</v>
      </c>
      <c r="K32" s="62">
        <v>0.13851252769059466</v>
      </c>
      <c r="L32" s="63">
        <v>0.17176184697499255</v>
      </c>
      <c r="M32" s="61">
        <v>0.2009033655891371</v>
      </c>
      <c r="N32" s="61">
        <v>0.23190347329798469</v>
      </c>
      <c r="O32" s="62">
        <v>0.24873525756623599</v>
      </c>
      <c r="P32" s="63">
        <v>0.24873525756623599</v>
      </c>
      <c r="Q32" s="61">
        <v>0.24873525756623599</v>
      </c>
      <c r="R32" s="61">
        <v>0.24873525756623599</v>
      </c>
      <c r="S32" s="62">
        <v>0.24873525756623599</v>
      </c>
      <c r="T32" s="63">
        <v>0.24873525756623599</v>
      </c>
      <c r="U32" s="61">
        <v>0.24873525756623599</v>
      </c>
      <c r="V32" s="61">
        <v>0.24873525756623599</v>
      </c>
      <c r="W32" s="62">
        <v>0.24873525756623599</v>
      </c>
      <c r="X32" s="63">
        <v>0.24873525756623599</v>
      </c>
      <c r="Y32" s="61">
        <v>0.24873525756623599</v>
      </c>
      <c r="Z32" s="61">
        <v>0.24873525756623599</v>
      </c>
      <c r="AA32" s="62">
        <v>0.24873525756623599</v>
      </c>
      <c r="AB32" s="61">
        <v>0.24873525756623599</v>
      </c>
      <c r="AC32" s="61">
        <v>0.24873525756623599</v>
      </c>
      <c r="AD32" s="61">
        <v>0.24873525756623599</v>
      </c>
      <c r="AE32" s="62">
        <v>0.24873525756623599</v>
      </c>
      <c r="AF32" s="61">
        <v>0.24873525756623599</v>
      </c>
      <c r="AG32" s="61">
        <v>0.24873525756623599</v>
      </c>
      <c r="AH32" s="61">
        <v>0.24873525756623599</v>
      </c>
      <c r="AI32" s="62">
        <v>0.24873525756623599</v>
      </c>
      <c r="AJ32" s="61">
        <v>0.24873525756623599</v>
      </c>
      <c r="AK32" s="61">
        <v>0.24873525756623599</v>
      </c>
      <c r="AL32" s="61">
        <v>0.24873525756623599</v>
      </c>
      <c r="AM32" s="61">
        <v>0.24873525756623599</v>
      </c>
    </row>
    <row r="33" spans="1:39" x14ac:dyDescent="0.25">
      <c r="A33" s="3" t="s">
        <v>27</v>
      </c>
      <c r="B33" s="29" t="s">
        <v>147</v>
      </c>
      <c r="C33" s="60">
        <v>0</v>
      </c>
      <c r="D33" s="61">
        <v>0</v>
      </c>
      <c r="E33" s="61">
        <v>0</v>
      </c>
      <c r="F33" s="61">
        <v>0</v>
      </c>
      <c r="G33" s="62">
        <v>0</v>
      </c>
      <c r="H33" s="63">
        <v>0</v>
      </c>
      <c r="I33" s="61">
        <v>0</v>
      </c>
      <c r="J33" s="61">
        <v>0</v>
      </c>
      <c r="K33" s="62">
        <v>0</v>
      </c>
      <c r="L33" s="63">
        <v>0</v>
      </c>
      <c r="M33" s="61">
        <v>0</v>
      </c>
      <c r="N33" s="61">
        <v>0</v>
      </c>
      <c r="O33" s="62">
        <v>0</v>
      </c>
      <c r="P33" s="63">
        <v>0</v>
      </c>
      <c r="Q33" s="61">
        <v>0</v>
      </c>
      <c r="R33" s="61">
        <v>0</v>
      </c>
      <c r="S33" s="62">
        <v>0</v>
      </c>
      <c r="T33" s="63">
        <v>0</v>
      </c>
      <c r="U33" s="61">
        <v>4.6855722942981091E-2</v>
      </c>
      <c r="V33" s="61">
        <v>4.6855722942981091E-2</v>
      </c>
      <c r="W33" s="62">
        <v>4.6855722942981091E-2</v>
      </c>
      <c r="X33" s="63">
        <v>4.6855722942981091E-2</v>
      </c>
      <c r="Y33" s="61">
        <v>4.6855722942981091E-2</v>
      </c>
      <c r="Z33" s="61">
        <v>4.6855722942981091E-2</v>
      </c>
      <c r="AA33" s="62">
        <v>4.6855722942981091E-2</v>
      </c>
      <c r="AB33" s="61">
        <v>4.6855722942981091E-2</v>
      </c>
      <c r="AC33" s="61">
        <v>4.6855722942981091E-2</v>
      </c>
      <c r="AD33" s="61">
        <v>4.6855722942981091E-2</v>
      </c>
      <c r="AE33" s="62">
        <v>4.6855722942981091E-2</v>
      </c>
      <c r="AF33" s="61">
        <v>4.6855722942981091E-2</v>
      </c>
      <c r="AG33" s="61">
        <v>4.6855722942981091E-2</v>
      </c>
      <c r="AH33" s="61">
        <v>4.6855722942981091E-2</v>
      </c>
      <c r="AI33" s="62">
        <v>4.6855722942981091E-2</v>
      </c>
      <c r="AJ33" s="61">
        <v>4.6855722942981091E-2</v>
      </c>
      <c r="AK33" s="61">
        <v>4.6855722942981091E-2</v>
      </c>
      <c r="AL33" s="61">
        <v>4.6855722942981091E-2</v>
      </c>
      <c r="AM33" s="61">
        <v>4.6855722942981091E-2</v>
      </c>
    </row>
    <row r="34" spans="1:39" x14ac:dyDescent="0.25">
      <c r="A34" s="3" t="s">
        <v>28</v>
      </c>
      <c r="B34" s="29" t="s">
        <v>148</v>
      </c>
      <c r="C34" s="60">
        <v>8.3566800000000008</v>
      </c>
      <c r="D34" s="61">
        <v>8.4471964420231611</v>
      </c>
      <c r="E34" s="61">
        <v>8.4471964420231611</v>
      </c>
      <c r="F34" s="61">
        <v>8.4471964420231611</v>
      </c>
      <c r="G34" s="62">
        <v>8.4471964420231611</v>
      </c>
      <c r="H34" s="63">
        <v>8.4471964420231611</v>
      </c>
      <c r="I34" s="61">
        <v>8.4471964420231611</v>
      </c>
      <c r="J34" s="61">
        <v>8.4471964420231611</v>
      </c>
      <c r="K34" s="62">
        <v>8.4689900085334884</v>
      </c>
      <c r="L34" s="63">
        <v>8.480059261078587</v>
      </c>
      <c r="M34" s="61">
        <v>8.4897609583172127</v>
      </c>
      <c r="N34" s="61">
        <v>8.5000814108419487</v>
      </c>
      <c r="O34" s="62">
        <v>8.5056849923545865</v>
      </c>
      <c r="P34" s="63">
        <v>8.5056849923545865</v>
      </c>
      <c r="Q34" s="61">
        <v>8.5056849923545865</v>
      </c>
      <c r="R34" s="61">
        <v>8.5056849923545865</v>
      </c>
      <c r="S34" s="62">
        <v>8.5056849923545865</v>
      </c>
      <c r="T34" s="63">
        <v>8.5056849923545865</v>
      </c>
      <c r="U34" s="61">
        <v>8.5056849923545865</v>
      </c>
      <c r="V34" s="61">
        <v>8.5056849923545865</v>
      </c>
      <c r="W34" s="62">
        <v>8.5056849923545865</v>
      </c>
      <c r="X34" s="63">
        <v>8.5056849923545865</v>
      </c>
      <c r="Y34" s="61">
        <v>8.5056849923545865</v>
      </c>
      <c r="Z34" s="61">
        <v>8.5056849923545865</v>
      </c>
      <c r="AA34" s="62">
        <v>8.5056849923545865</v>
      </c>
      <c r="AB34" s="61">
        <v>8.5056849923545865</v>
      </c>
      <c r="AC34" s="61">
        <v>8.5056849923545865</v>
      </c>
      <c r="AD34" s="61">
        <v>8.5056849923545865</v>
      </c>
      <c r="AE34" s="62">
        <v>8.5056849923545865</v>
      </c>
      <c r="AF34" s="61">
        <v>8.5056849923545865</v>
      </c>
      <c r="AG34" s="61">
        <v>8.5056849923545865</v>
      </c>
      <c r="AH34" s="61">
        <v>8.5056849923545865</v>
      </c>
      <c r="AI34" s="62">
        <v>8.5056849923545865</v>
      </c>
      <c r="AJ34" s="61">
        <v>8.5056849923545865</v>
      </c>
      <c r="AK34" s="61">
        <v>8.5056849923545865</v>
      </c>
      <c r="AL34" s="61">
        <v>8.5056849923545865</v>
      </c>
      <c r="AM34" s="61">
        <v>8.5056849923545865</v>
      </c>
    </row>
    <row r="35" spans="1:39" x14ac:dyDescent="0.25">
      <c r="A35" s="3" t="s">
        <v>29</v>
      </c>
      <c r="B35" s="29" t="s">
        <v>149</v>
      </c>
      <c r="C35" s="60">
        <v>0.104</v>
      </c>
      <c r="D35" s="61">
        <v>0.104</v>
      </c>
      <c r="E35" s="61">
        <v>0.1895877730859358</v>
      </c>
      <c r="F35" s="61">
        <v>1.5306923287184049</v>
      </c>
      <c r="G35" s="62">
        <v>1.5962505658859645</v>
      </c>
      <c r="H35" s="63">
        <v>1.8456783898094868</v>
      </c>
      <c r="I35" s="61">
        <v>1.6856783898094869</v>
      </c>
      <c r="J35" s="61">
        <v>1.659078389809487</v>
      </c>
      <c r="K35" s="62">
        <v>1.6599075818269011</v>
      </c>
      <c r="L35" s="63">
        <v>1.6603287398711701</v>
      </c>
      <c r="M35" s="61">
        <v>1.660697865773616</v>
      </c>
      <c r="N35" s="61">
        <v>1.6610905338045947</v>
      </c>
      <c r="O35" s="62">
        <v>1.661303736405326</v>
      </c>
      <c r="P35" s="63">
        <v>1.6643220697075078</v>
      </c>
      <c r="Q35" s="61">
        <v>1.665729404801245</v>
      </c>
      <c r="R35" s="61">
        <v>1.665729404801245</v>
      </c>
      <c r="S35" s="62">
        <v>1.7056076839096899</v>
      </c>
      <c r="T35" s="63">
        <v>1.7292592960856161</v>
      </c>
      <c r="U35" s="61">
        <v>1.7718962609308355</v>
      </c>
      <c r="V35" s="61">
        <v>1.8339981699114547</v>
      </c>
      <c r="W35" s="62">
        <v>1.8339981699114547</v>
      </c>
      <c r="X35" s="63">
        <v>2.1487295478697588</v>
      </c>
      <c r="Y35" s="61">
        <v>2.1487295478697588</v>
      </c>
      <c r="Z35" s="61">
        <v>2.1487295478697588</v>
      </c>
      <c r="AA35" s="62">
        <v>1.9267406886697589</v>
      </c>
      <c r="AB35" s="61">
        <v>1.9267406886697587</v>
      </c>
      <c r="AC35" s="61">
        <v>2.9924706055473083</v>
      </c>
      <c r="AD35" s="61">
        <v>2.9924706055473083</v>
      </c>
      <c r="AE35" s="62">
        <v>2.9924706055473083</v>
      </c>
      <c r="AF35" s="61">
        <v>2.9924706055473083</v>
      </c>
      <c r="AG35" s="61">
        <v>2.9924706055473083</v>
      </c>
      <c r="AH35" s="61">
        <v>2.9924706055473083</v>
      </c>
      <c r="AI35" s="62">
        <v>2.9154336055473085</v>
      </c>
      <c r="AJ35" s="61">
        <v>2.7984336055473085</v>
      </c>
      <c r="AK35" s="61">
        <v>2.7984336055473085</v>
      </c>
      <c r="AL35" s="61">
        <v>2.7984336055473085</v>
      </c>
      <c r="AM35" s="61">
        <v>2.7984336055473085</v>
      </c>
    </row>
    <row r="36" spans="1:39" x14ac:dyDescent="0.25">
      <c r="A36" s="3" t="s">
        <v>30</v>
      </c>
      <c r="B36" s="29" t="s">
        <v>150</v>
      </c>
      <c r="C36" s="60">
        <v>2.4930000000000001E-2</v>
      </c>
      <c r="D36" s="61">
        <v>2.4930000000000001E-2</v>
      </c>
      <c r="E36" s="61">
        <v>2.4930000000000001E-2</v>
      </c>
      <c r="F36" s="61">
        <v>2.4930000000000001E-2</v>
      </c>
      <c r="G36" s="62">
        <v>2.4930000000000001E-2</v>
      </c>
      <c r="H36" s="63">
        <v>2.4930000000000001E-2</v>
      </c>
      <c r="I36" s="61">
        <v>2.4930000000000001E-2</v>
      </c>
      <c r="J36" s="61">
        <v>2.4930000000000001E-2</v>
      </c>
      <c r="K36" s="62">
        <v>2.4930000000000001E-2</v>
      </c>
      <c r="L36" s="63">
        <v>2.4930000000000001E-2</v>
      </c>
      <c r="M36" s="61">
        <v>2.4930000000000001E-2</v>
      </c>
      <c r="N36" s="61">
        <v>2.4930000000000001E-2</v>
      </c>
      <c r="O36" s="62">
        <v>2.4930000000000001E-2</v>
      </c>
      <c r="P36" s="63">
        <v>2.4930000000000001E-2</v>
      </c>
      <c r="Q36" s="61">
        <v>2.4930000000000001E-2</v>
      </c>
      <c r="R36" s="61">
        <v>2.4930000000000001E-2</v>
      </c>
      <c r="S36" s="62">
        <v>2.4930000000000001E-2</v>
      </c>
      <c r="T36" s="63">
        <v>2.4930000000000001E-2</v>
      </c>
      <c r="U36" s="61">
        <v>2.4930000000000001E-2</v>
      </c>
      <c r="V36" s="61">
        <v>2.4930000000000001E-2</v>
      </c>
      <c r="W36" s="62">
        <v>2.4930000000000001E-2</v>
      </c>
      <c r="X36" s="63">
        <v>2.4930000000000001E-2</v>
      </c>
      <c r="Y36" s="61">
        <v>2.4930000000000001E-2</v>
      </c>
      <c r="Z36" s="61">
        <v>2.4930000000000001E-2</v>
      </c>
      <c r="AA36" s="62">
        <v>2.4930000000000001E-2</v>
      </c>
      <c r="AB36" s="61">
        <v>2.4930000000000001E-2</v>
      </c>
      <c r="AC36" s="61">
        <v>2.4930000000000001E-2</v>
      </c>
      <c r="AD36" s="61">
        <v>2.4930000000000001E-2</v>
      </c>
      <c r="AE36" s="62">
        <v>2.4930000000000001E-2</v>
      </c>
      <c r="AF36" s="61">
        <v>2.4930000000000001E-2</v>
      </c>
      <c r="AG36" s="61">
        <v>2.4930000000000001E-2</v>
      </c>
      <c r="AH36" s="61">
        <v>2.4930000000000001E-2</v>
      </c>
      <c r="AI36" s="62">
        <v>2.4930000000000001E-2</v>
      </c>
      <c r="AJ36" s="61">
        <v>2.4930000000000001E-2</v>
      </c>
      <c r="AK36" s="61">
        <v>2.4930000000000001E-2</v>
      </c>
      <c r="AL36" s="61">
        <v>2.4930000000000001E-2</v>
      </c>
      <c r="AM36" s="61">
        <v>2.4930000000000001E-2</v>
      </c>
    </row>
    <row r="37" spans="1:39" x14ac:dyDescent="0.25">
      <c r="A37" s="3" t="s">
        <v>31</v>
      </c>
      <c r="B37" s="29" t="s">
        <v>151</v>
      </c>
      <c r="C37" s="60">
        <v>0.115</v>
      </c>
      <c r="D37" s="61">
        <v>0.115</v>
      </c>
      <c r="E37" s="61">
        <v>0.115</v>
      </c>
      <c r="F37" s="61">
        <v>0.115</v>
      </c>
      <c r="G37" s="62">
        <v>0.115</v>
      </c>
      <c r="H37" s="63">
        <v>0.115</v>
      </c>
      <c r="I37" s="61">
        <v>0.115</v>
      </c>
      <c r="J37" s="61">
        <v>0.115</v>
      </c>
      <c r="K37" s="62">
        <v>0.115</v>
      </c>
      <c r="L37" s="63">
        <v>0.115</v>
      </c>
      <c r="M37" s="61">
        <v>0.115</v>
      </c>
      <c r="N37" s="61">
        <v>0.115</v>
      </c>
      <c r="O37" s="62">
        <v>0.115</v>
      </c>
      <c r="P37" s="63">
        <v>0.115</v>
      </c>
      <c r="Q37" s="61">
        <v>0.115</v>
      </c>
      <c r="R37" s="61">
        <v>0.115</v>
      </c>
      <c r="S37" s="62">
        <v>0.115</v>
      </c>
      <c r="T37" s="63">
        <v>0.115</v>
      </c>
      <c r="U37" s="61">
        <v>0.115</v>
      </c>
      <c r="V37" s="61">
        <v>0.115</v>
      </c>
      <c r="W37" s="62">
        <v>0.115</v>
      </c>
      <c r="X37" s="63">
        <v>0.115</v>
      </c>
      <c r="Y37" s="61">
        <v>0.115</v>
      </c>
      <c r="Z37" s="61">
        <v>0.115</v>
      </c>
      <c r="AA37" s="62">
        <v>0.115</v>
      </c>
      <c r="AB37" s="61">
        <v>0.115</v>
      </c>
      <c r="AC37" s="61">
        <v>0.115</v>
      </c>
      <c r="AD37" s="61">
        <v>0.115</v>
      </c>
      <c r="AE37" s="62">
        <v>0.115</v>
      </c>
      <c r="AF37" s="61">
        <v>0.115</v>
      </c>
      <c r="AG37" s="61">
        <v>0.115</v>
      </c>
      <c r="AH37" s="61">
        <v>0.115</v>
      </c>
      <c r="AI37" s="62">
        <v>0.115</v>
      </c>
      <c r="AJ37" s="61">
        <v>0.115</v>
      </c>
      <c r="AK37" s="61">
        <v>0.115</v>
      </c>
      <c r="AL37" s="61">
        <v>0.115</v>
      </c>
      <c r="AM37" s="61">
        <v>0.115</v>
      </c>
    </row>
    <row r="38" spans="1:39" x14ac:dyDescent="0.25">
      <c r="A38" s="3" t="s">
        <v>32</v>
      </c>
      <c r="B38" s="29" t="s">
        <v>152</v>
      </c>
      <c r="C38" s="60">
        <v>0.253</v>
      </c>
      <c r="D38" s="61">
        <v>0.253</v>
      </c>
      <c r="E38" s="61">
        <v>0.253</v>
      </c>
      <c r="F38" s="61">
        <v>0.253</v>
      </c>
      <c r="G38" s="62">
        <v>0.253</v>
      </c>
      <c r="H38" s="63">
        <v>0.253</v>
      </c>
      <c r="I38" s="61">
        <v>0.253</v>
      </c>
      <c r="J38" s="61">
        <v>0.253</v>
      </c>
      <c r="K38" s="62">
        <v>0.253</v>
      </c>
      <c r="L38" s="63">
        <v>0.253</v>
      </c>
      <c r="M38" s="61">
        <v>0.253</v>
      </c>
      <c r="N38" s="61">
        <v>0.253</v>
      </c>
      <c r="O38" s="62">
        <v>0.253</v>
      </c>
      <c r="P38" s="63">
        <v>0.253</v>
      </c>
      <c r="Q38" s="61">
        <v>0.253</v>
      </c>
      <c r="R38" s="61">
        <v>0.253</v>
      </c>
      <c r="S38" s="62">
        <v>0.253</v>
      </c>
      <c r="T38" s="63">
        <v>0.253</v>
      </c>
      <c r="U38" s="61">
        <v>0.253</v>
      </c>
      <c r="V38" s="61">
        <v>0.253</v>
      </c>
      <c r="W38" s="62">
        <v>0.253</v>
      </c>
      <c r="X38" s="63">
        <v>0.253</v>
      </c>
      <c r="Y38" s="61">
        <v>0.253</v>
      </c>
      <c r="Z38" s="61">
        <v>0.253</v>
      </c>
      <c r="AA38" s="62">
        <v>0.253</v>
      </c>
      <c r="AB38" s="61">
        <v>0.253</v>
      </c>
      <c r="AC38" s="61">
        <v>0.253</v>
      </c>
      <c r="AD38" s="61">
        <v>0.253</v>
      </c>
      <c r="AE38" s="62">
        <v>0.253</v>
      </c>
      <c r="AF38" s="61">
        <v>0.253</v>
      </c>
      <c r="AG38" s="61">
        <v>0.253</v>
      </c>
      <c r="AH38" s="61">
        <v>0.253</v>
      </c>
      <c r="AI38" s="62">
        <v>0.253</v>
      </c>
      <c r="AJ38" s="61">
        <v>0.253</v>
      </c>
      <c r="AK38" s="61">
        <v>0.253</v>
      </c>
      <c r="AL38" s="61">
        <v>0.253</v>
      </c>
      <c r="AM38" s="61">
        <v>0.253</v>
      </c>
    </row>
    <row r="39" spans="1:39" x14ac:dyDescent="0.25">
      <c r="A39" s="3" t="s">
        <v>33</v>
      </c>
      <c r="B39" s="29" t="s">
        <v>153</v>
      </c>
      <c r="C39" s="60">
        <v>0.32013999999999998</v>
      </c>
      <c r="D39" s="61">
        <v>1.0737143853859521</v>
      </c>
      <c r="E39" s="61">
        <v>1.9505348733234344</v>
      </c>
      <c r="F39" s="61">
        <v>1.9505348733234344</v>
      </c>
      <c r="G39" s="62">
        <v>2.06847341602308</v>
      </c>
      <c r="H39" s="63">
        <v>2.06847341602308</v>
      </c>
      <c r="I39" s="61">
        <v>2.2284914281401633</v>
      </c>
      <c r="J39" s="61">
        <v>2.4441763630102167</v>
      </c>
      <c r="K39" s="62">
        <v>2.4441763630102167</v>
      </c>
      <c r="L39" s="63">
        <v>2.4441763630102167</v>
      </c>
      <c r="M39" s="61">
        <v>2.4441763630102167</v>
      </c>
      <c r="N39" s="61">
        <v>2.4441763630102167</v>
      </c>
      <c r="O39" s="62">
        <v>2.4441763630102167</v>
      </c>
      <c r="P39" s="63">
        <v>2.5748696579247059</v>
      </c>
      <c r="Q39" s="61">
        <v>2.6358070170680294</v>
      </c>
      <c r="R39" s="61">
        <v>2.6358070170680294</v>
      </c>
      <c r="S39" s="62">
        <v>2.7374236642850067</v>
      </c>
      <c r="T39" s="63">
        <v>2.7378629853602989</v>
      </c>
      <c r="U39" s="61">
        <v>2.7378629853602989</v>
      </c>
      <c r="V39" s="61">
        <v>2.6590165083095219</v>
      </c>
      <c r="W39" s="62">
        <v>2.6935291207995555</v>
      </c>
      <c r="X39" s="63">
        <v>2.6935291207995555</v>
      </c>
      <c r="Y39" s="61">
        <v>2.797363102517533</v>
      </c>
      <c r="Z39" s="61">
        <v>3.206100677655594</v>
      </c>
      <c r="AA39" s="62">
        <v>3.2079193483852113</v>
      </c>
      <c r="AB39" s="61">
        <v>3.6131907426648331</v>
      </c>
      <c r="AC39" s="61">
        <v>3.8202153845753255</v>
      </c>
      <c r="AD39" s="61">
        <v>3.8202153845753255</v>
      </c>
      <c r="AE39" s="62">
        <v>3.8202153845753255</v>
      </c>
      <c r="AF39" s="61">
        <v>3.7952735452921429</v>
      </c>
      <c r="AG39" s="61">
        <v>3.9284405227946388</v>
      </c>
      <c r="AH39" s="61">
        <v>4.2928552304615559</v>
      </c>
      <c r="AI39" s="62">
        <v>4.2928552304615559</v>
      </c>
      <c r="AJ39" s="61">
        <v>4.2928552304615559</v>
      </c>
      <c r="AK39" s="61">
        <v>4.3646327778674063</v>
      </c>
      <c r="AL39" s="61">
        <v>4.3992662369889617</v>
      </c>
      <c r="AM39" s="61">
        <v>4.3421858647962699</v>
      </c>
    </row>
    <row r="40" spans="1:39" x14ac:dyDescent="0.25">
      <c r="A40" s="3" t="s">
        <v>34</v>
      </c>
      <c r="B40" s="29" t="s">
        <v>154</v>
      </c>
      <c r="C40" s="60">
        <v>8.9599999999999999E-2</v>
      </c>
      <c r="D40" s="61">
        <v>8.9599999999999999E-2</v>
      </c>
      <c r="E40" s="61">
        <v>8.9599999999999999E-2</v>
      </c>
      <c r="F40" s="61">
        <v>0.84241179832572088</v>
      </c>
      <c r="G40" s="62">
        <v>0.84241179832572088</v>
      </c>
      <c r="H40" s="63">
        <v>0.84241179832572088</v>
      </c>
      <c r="I40" s="61">
        <v>0.84241179832572088</v>
      </c>
      <c r="J40" s="61">
        <v>0.84241179832572088</v>
      </c>
      <c r="K40" s="62">
        <v>0.84241179832572088</v>
      </c>
      <c r="L40" s="63">
        <v>0.84241179832572088</v>
      </c>
      <c r="M40" s="61">
        <v>0.84241179832572088</v>
      </c>
      <c r="N40" s="61">
        <v>0.84241179832572088</v>
      </c>
      <c r="O40" s="62">
        <v>0.84241179832572088</v>
      </c>
      <c r="P40" s="63">
        <v>0.84241179832572088</v>
      </c>
      <c r="Q40" s="61">
        <v>0.84241179832572088</v>
      </c>
      <c r="R40" s="61">
        <v>0.84241179832572088</v>
      </c>
      <c r="S40" s="62">
        <v>0.86794110334828789</v>
      </c>
      <c r="T40" s="63">
        <v>1.0313087717820544</v>
      </c>
      <c r="U40" s="61">
        <v>1.0402675860087525</v>
      </c>
      <c r="V40" s="61">
        <v>1.4670411812218631</v>
      </c>
      <c r="W40" s="62">
        <v>1.4670411812218631</v>
      </c>
      <c r="X40" s="63">
        <v>1.5428647272543654</v>
      </c>
      <c r="Y40" s="61">
        <v>1.5428647272543654</v>
      </c>
      <c r="Z40" s="61">
        <v>1.529049992114321</v>
      </c>
      <c r="AA40" s="62">
        <v>1.529049992114321</v>
      </c>
      <c r="AB40" s="61">
        <v>1.529049992114321</v>
      </c>
      <c r="AC40" s="61">
        <v>1.5509030873513414</v>
      </c>
      <c r="AD40" s="61">
        <v>1.5549486999983766</v>
      </c>
      <c r="AE40" s="62">
        <v>1.5549486999983766</v>
      </c>
      <c r="AF40" s="61">
        <v>1.5549486999983766</v>
      </c>
      <c r="AG40" s="61">
        <v>1.5585986999983765</v>
      </c>
      <c r="AH40" s="61">
        <v>1.5087800742790409</v>
      </c>
      <c r="AI40" s="62">
        <v>1.5651159323577841</v>
      </c>
      <c r="AJ40" s="61">
        <v>1.5651159323577841</v>
      </c>
      <c r="AK40" s="61">
        <v>1.5651159323577841</v>
      </c>
      <c r="AL40" s="61">
        <v>1.5651159323577841</v>
      </c>
      <c r="AM40" s="61">
        <v>1.562910329099267</v>
      </c>
    </row>
    <row r="41" spans="1:39" x14ac:dyDescent="0.25">
      <c r="A41" s="3" t="s">
        <v>35</v>
      </c>
      <c r="B41" s="29" t="s">
        <v>155</v>
      </c>
      <c r="C41" s="60">
        <v>15.21265</v>
      </c>
      <c r="D41" s="61">
        <v>15.674524779062482</v>
      </c>
      <c r="E41" s="61">
        <v>17.246897955910782</v>
      </c>
      <c r="F41" s="61">
        <v>17.785640729160917</v>
      </c>
      <c r="G41" s="62">
        <v>18.324321345334845</v>
      </c>
      <c r="H41" s="63">
        <v>18.38506180970564</v>
      </c>
      <c r="I41" s="61">
        <v>25.047292794478018</v>
      </c>
      <c r="J41" s="61">
        <v>26.221777433163098</v>
      </c>
      <c r="K41" s="62">
        <v>27.675189034690654</v>
      </c>
      <c r="L41" s="63">
        <v>28.891986778727485</v>
      </c>
      <c r="M41" s="61">
        <v>30.117959835246257</v>
      </c>
      <c r="N41" s="61">
        <v>30.789709871081513</v>
      </c>
      <c r="O41" s="62">
        <v>31.065799743193345</v>
      </c>
      <c r="P41" s="63">
        <v>34.798122527053486</v>
      </c>
      <c r="Q41" s="61">
        <v>36.425237094136804</v>
      </c>
      <c r="R41" s="61">
        <v>38.026762722745843</v>
      </c>
      <c r="S41" s="62">
        <v>42.369287214000295</v>
      </c>
      <c r="T41" s="63">
        <v>44.897478707251814</v>
      </c>
      <c r="U41" s="61">
        <v>49.102146785989198</v>
      </c>
      <c r="V41" s="61">
        <v>48.878833042712948</v>
      </c>
      <c r="W41" s="62">
        <v>49.642289431494341</v>
      </c>
      <c r="X41" s="63">
        <v>51.502257270137811</v>
      </c>
      <c r="Y41" s="61">
        <v>54.155605310409712</v>
      </c>
      <c r="Z41" s="61">
        <v>53.610427067734513</v>
      </c>
      <c r="AA41" s="62">
        <v>53.392778443088652</v>
      </c>
      <c r="AB41" s="61">
        <v>54.98296225773484</v>
      </c>
      <c r="AC41" s="61">
        <v>55.744482570313785</v>
      </c>
      <c r="AD41" s="61">
        <v>56.063772657486403</v>
      </c>
      <c r="AE41" s="62">
        <v>56.094092657486406</v>
      </c>
      <c r="AF41" s="61">
        <v>56.141154775496027</v>
      </c>
      <c r="AG41" s="61">
        <v>58.064906012375282</v>
      </c>
      <c r="AH41" s="61">
        <v>58.307388083348421</v>
      </c>
      <c r="AI41" s="62">
        <v>58.789907744514245</v>
      </c>
      <c r="AJ41" s="61">
        <v>59.16461391826148</v>
      </c>
      <c r="AK41" s="61">
        <v>67.821399333120524</v>
      </c>
      <c r="AL41" s="61">
        <v>68.478862160368934</v>
      </c>
      <c r="AM41" s="61">
        <v>68.97366911605161</v>
      </c>
    </row>
    <row r="42" spans="1:39" x14ac:dyDescent="0.25">
      <c r="A42" s="3" t="s">
        <v>36</v>
      </c>
      <c r="B42" s="29" t="s">
        <v>156</v>
      </c>
      <c r="C42" s="60">
        <v>432.35557794594007</v>
      </c>
      <c r="D42" s="61">
        <v>484.0519673495599</v>
      </c>
      <c r="E42" s="61">
        <v>489.4632945153561</v>
      </c>
      <c r="F42" s="61">
        <v>514.67764232960837</v>
      </c>
      <c r="G42" s="62">
        <v>522.42547142398098</v>
      </c>
      <c r="H42" s="63">
        <v>538.05398596727434</v>
      </c>
      <c r="I42" s="61">
        <v>541.53192894185429</v>
      </c>
      <c r="J42" s="61">
        <v>538.9078620846966</v>
      </c>
      <c r="K42" s="62">
        <v>531.12856625243148</v>
      </c>
      <c r="L42" s="63">
        <v>533.78550061338024</v>
      </c>
      <c r="M42" s="61">
        <v>527.5318820957192</v>
      </c>
      <c r="N42" s="61">
        <v>493.49581139809817</v>
      </c>
      <c r="O42" s="62">
        <v>502.64160158501528</v>
      </c>
      <c r="P42" s="63">
        <v>495.39558556167498</v>
      </c>
      <c r="Q42" s="61">
        <v>491.64290816365838</v>
      </c>
      <c r="R42" s="61">
        <v>499.51284779064241</v>
      </c>
      <c r="S42" s="62">
        <v>467.76312952583675</v>
      </c>
      <c r="T42" s="63">
        <v>451.76491565954137</v>
      </c>
      <c r="U42" s="61">
        <v>455.00475213922158</v>
      </c>
      <c r="V42" s="61">
        <v>445.56133533451464</v>
      </c>
      <c r="W42" s="62">
        <v>441.43244568725174</v>
      </c>
      <c r="X42" s="63">
        <v>434.74318813565384</v>
      </c>
      <c r="Y42" s="61">
        <v>426.4183534730164</v>
      </c>
      <c r="Z42" s="61">
        <v>389.308178190695</v>
      </c>
      <c r="AA42" s="62">
        <v>365.46751874500762</v>
      </c>
      <c r="AB42" s="61">
        <v>385.03129969098046</v>
      </c>
      <c r="AC42" s="61">
        <v>399.76397448315561</v>
      </c>
      <c r="AD42" s="61">
        <v>418.10571253381164</v>
      </c>
      <c r="AE42" s="62">
        <v>402.5937428673198</v>
      </c>
      <c r="AF42" s="61">
        <v>414.65246870038027</v>
      </c>
      <c r="AG42" s="61">
        <v>421.53085105607323</v>
      </c>
      <c r="AH42" s="61">
        <v>433.70403969273917</v>
      </c>
      <c r="AI42" s="62">
        <v>441.32540041430889</v>
      </c>
      <c r="AJ42" s="61">
        <v>454.49780626565212</v>
      </c>
      <c r="AK42" s="61">
        <v>478.58158970751686</v>
      </c>
      <c r="AL42" s="61">
        <v>500.89409681408085</v>
      </c>
      <c r="AM42" s="61">
        <v>513.76927107534152</v>
      </c>
    </row>
    <row r="43" spans="1:39" x14ac:dyDescent="0.25">
      <c r="A43" s="3" t="s">
        <v>37</v>
      </c>
      <c r="B43" s="29" t="s">
        <v>157</v>
      </c>
      <c r="C43" s="60">
        <v>2.5000000000000001E-2</v>
      </c>
      <c r="D43" s="61">
        <v>2.5000000000000001E-2</v>
      </c>
      <c r="E43" s="61">
        <v>2.5000000000000001E-2</v>
      </c>
      <c r="F43" s="61">
        <v>2.5000000000000001E-2</v>
      </c>
      <c r="G43" s="62">
        <v>2.5000000000000001E-2</v>
      </c>
      <c r="H43" s="63">
        <v>2.5000000000000001E-2</v>
      </c>
      <c r="I43" s="61">
        <v>2.5000000000000001E-2</v>
      </c>
      <c r="J43" s="61">
        <v>2.5000000000000001E-2</v>
      </c>
      <c r="K43" s="62">
        <v>2.5000000000000001E-2</v>
      </c>
      <c r="L43" s="63">
        <v>2.5000000000000001E-2</v>
      </c>
      <c r="M43" s="61">
        <v>2.5000000000000001E-2</v>
      </c>
      <c r="N43" s="61">
        <v>2.5000000000000001E-2</v>
      </c>
      <c r="O43" s="62">
        <v>2.5000000000000001E-2</v>
      </c>
      <c r="P43" s="63">
        <v>2.5000000000000001E-2</v>
      </c>
      <c r="Q43" s="61">
        <v>2.5000000000000001E-2</v>
      </c>
      <c r="R43" s="61">
        <v>2.5000000000000001E-2</v>
      </c>
      <c r="S43" s="62">
        <v>2.5000000000000001E-2</v>
      </c>
      <c r="T43" s="63">
        <v>2.5000000000000001E-2</v>
      </c>
      <c r="U43" s="61">
        <v>2.5000000000000001E-2</v>
      </c>
      <c r="V43" s="61">
        <v>2.5000000000000001E-2</v>
      </c>
      <c r="W43" s="62">
        <v>2.5000000000000001E-2</v>
      </c>
      <c r="X43" s="63">
        <v>2.5000000000000001E-2</v>
      </c>
      <c r="Y43" s="61">
        <v>2.5000000000000001E-2</v>
      </c>
      <c r="Z43" s="61">
        <v>2.5000000000000001E-2</v>
      </c>
      <c r="AA43" s="62">
        <v>2.5000000000000001E-2</v>
      </c>
      <c r="AB43" s="61">
        <v>2.5000000000000001E-2</v>
      </c>
      <c r="AC43" s="61">
        <v>2.5000000000000001E-2</v>
      </c>
      <c r="AD43" s="61">
        <v>2.5000000000000001E-2</v>
      </c>
      <c r="AE43" s="62">
        <v>2.5000000000000001E-2</v>
      </c>
      <c r="AF43" s="61">
        <v>2.5000000000000001E-2</v>
      </c>
      <c r="AG43" s="61">
        <v>2.5000000000000001E-2</v>
      </c>
      <c r="AH43" s="61">
        <v>2.5000000000000001E-2</v>
      </c>
      <c r="AI43" s="62">
        <v>2.5000000000000001E-2</v>
      </c>
      <c r="AJ43" s="61">
        <v>2.5000000000000001E-2</v>
      </c>
      <c r="AK43" s="61">
        <v>2.5000000000000001E-2</v>
      </c>
      <c r="AL43" s="61">
        <v>2.5000000000000001E-2</v>
      </c>
      <c r="AM43" s="61">
        <v>2.5000000000000001E-2</v>
      </c>
    </row>
    <row r="44" spans="1:39" x14ac:dyDescent="0.25">
      <c r="A44" s="3" t="s">
        <v>38</v>
      </c>
      <c r="B44" s="29" t="s">
        <v>158</v>
      </c>
      <c r="C44" s="60">
        <v>14.28815</v>
      </c>
      <c r="D44" s="61">
        <v>13.954922068397122</v>
      </c>
      <c r="E44" s="61">
        <v>14.161565933086306</v>
      </c>
      <c r="F44" s="61">
        <v>14.532104298087805</v>
      </c>
      <c r="G44" s="62">
        <v>14.719041760902982</v>
      </c>
      <c r="H44" s="63">
        <v>15.010313588803276</v>
      </c>
      <c r="I44" s="61">
        <v>15.188385066941144</v>
      </c>
      <c r="J44" s="61">
        <v>15.448779360959858</v>
      </c>
      <c r="K44" s="62">
        <v>16.164940341280772</v>
      </c>
      <c r="L44" s="63">
        <v>16.528688365284108</v>
      </c>
      <c r="M44" s="61">
        <v>16.84749699176103</v>
      </c>
      <c r="N44" s="61">
        <v>17.186638609264012</v>
      </c>
      <c r="O44" s="62">
        <v>17.370778567608959</v>
      </c>
      <c r="P44" s="63">
        <v>18.662850790335451</v>
      </c>
      <c r="Q44" s="61">
        <v>19.272980010531203</v>
      </c>
      <c r="R44" s="61">
        <v>19.691144009000659</v>
      </c>
      <c r="S44" s="62">
        <v>20.219114213058941</v>
      </c>
      <c r="T44" s="63">
        <v>20.241125095504692</v>
      </c>
      <c r="U44" s="61">
        <v>20.437522732449118</v>
      </c>
      <c r="V44" s="61">
        <v>20.495316586333658</v>
      </c>
      <c r="W44" s="62">
        <v>20.557932633900627</v>
      </c>
      <c r="X44" s="63">
        <v>21.056070720375157</v>
      </c>
      <c r="Y44" s="61">
        <v>21.15231147875226</v>
      </c>
      <c r="Z44" s="61">
        <v>21.095192799341067</v>
      </c>
      <c r="AA44" s="62">
        <v>21.170611170191037</v>
      </c>
      <c r="AB44" s="61">
        <v>21.170611170191048</v>
      </c>
      <c r="AC44" s="61">
        <v>21.280694898205141</v>
      </c>
      <c r="AD44" s="61">
        <v>21.209747636195868</v>
      </c>
      <c r="AE44" s="62">
        <v>21.209747636195868</v>
      </c>
      <c r="AF44" s="61">
        <v>21.157747636195868</v>
      </c>
      <c r="AG44" s="61">
        <v>21.189747636195868</v>
      </c>
      <c r="AH44" s="61">
        <v>21.191937636195867</v>
      </c>
      <c r="AI44" s="62">
        <v>21.208277636195866</v>
      </c>
      <c r="AJ44" s="61">
        <v>21.332570636195868</v>
      </c>
      <c r="AK44" s="61">
        <v>21.362922426195869</v>
      </c>
      <c r="AL44" s="61">
        <v>21.467323306195869</v>
      </c>
      <c r="AM44" s="61">
        <v>21.366111620531147</v>
      </c>
    </row>
    <row r="45" spans="1:39" x14ac:dyDescent="0.25">
      <c r="A45" s="3" t="s">
        <v>39</v>
      </c>
      <c r="B45" s="29" t="s">
        <v>159</v>
      </c>
      <c r="C45" s="60">
        <v>134.68250166666667</v>
      </c>
      <c r="D45" s="61">
        <v>158.46397717723207</v>
      </c>
      <c r="E45" s="61">
        <v>162.56413287924252</v>
      </c>
      <c r="F45" s="61">
        <v>158.1524934364009</v>
      </c>
      <c r="G45" s="62">
        <v>159.23914293033363</v>
      </c>
      <c r="H45" s="63">
        <v>157.51387961121583</v>
      </c>
      <c r="I45" s="61">
        <v>156.15400879423552</v>
      </c>
      <c r="J45" s="61">
        <v>154.40067835020153</v>
      </c>
      <c r="K45" s="62">
        <v>175.86607256031755</v>
      </c>
      <c r="L45" s="63">
        <v>175.2277568345952</v>
      </c>
      <c r="M45" s="61">
        <v>173.55691104568865</v>
      </c>
      <c r="N45" s="61">
        <v>177.15948796956357</v>
      </c>
      <c r="O45" s="62">
        <v>176.69418233243769</v>
      </c>
      <c r="P45" s="63">
        <v>175.44993506334865</v>
      </c>
      <c r="Q45" s="61">
        <v>174.81851252834537</v>
      </c>
      <c r="R45" s="61">
        <v>174.54882771045183</v>
      </c>
      <c r="S45" s="62">
        <v>173.58336663928398</v>
      </c>
      <c r="T45" s="63">
        <v>173.43510629772166</v>
      </c>
      <c r="U45" s="61">
        <v>174.49106254761904</v>
      </c>
      <c r="V45" s="61">
        <v>174.97290095688155</v>
      </c>
      <c r="W45" s="62">
        <v>177.43153384615903</v>
      </c>
      <c r="X45" s="63">
        <v>179.28818130657888</v>
      </c>
      <c r="Y45" s="61">
        <v>178.68040987694903</v>
      </c>
      <c r="Z45" s="61">
        <v>179.91909856475181</v>
      </c>
      <c r="AA45" s="62">
        <v>179.95192174495079</v>
      </c>
      <c r="AB45" s="61">
        <v>181.01783524820311</v>
      </c>
      <c r="AC45" s="61">
        <v>187.11500045594707</v>
      </c>
      <c r="AD45" s="61">
        <v>189.01450997767964</v>
      </c>
      <c r="AE45" s="62">
        <v>190.96440072965731</v>
      </c>
      <c r="AF45" s="61">
        <v>208.43702565232329</v>
      </c>
      <c r="AG45" s="61">
        <v>226.8693181306152</v>
      </c>
      <c r="AH45" s="61">
        <v>238.4562888911052</v>
      </c>
      <c r="AI45" s="62">
        <v>238.33354984289255</v>
      </c>
      <c r="AJ45" s="61">
        <v>237.71601795013098</v>
      </c>
      <c r="AK45" s="61">
        <v>237.442331807632</v>
      </c>
      <c r="AL45" s="61">
        <v>237.57339100987895</v>
      </c>
      <c r="AM45" s="61">
        <v>237.92268530928331</v>
      </c>
    </row>
    <row r="46" spans="1:39" x14ac:dyDescent="0.25">
      <c r="A46" s="3" t="s">
        <v>40</v>
      </c>
      <c r="B46" s="29" t="s">
        <v>160</v>
      </c>
      <c r="C46" s="60">
        <v>0</v>
      </c>
      <c r="D46" s="61">
        <v>0</v>
      </c>
      <c r="E46" s="61">
        <v>0</v>
      </c>
      <c r="F46" s="61">
        <v>0</v>
      </c>
      <c r="G46" s="62">
        <v>0</v>
      </c>
      <c r="H46" s="63">
        <v>0</v>
      </c>
      <c r="I46" s="61">
        <v>0</v>
      </c>
      <c r="J46" s="61">
        <v>0</v>
      </c>
      <c r="K46" s="62">
        <v>0</v>
      </c>
      <c r="L46" s="63">
        <v>0</v>
      </c>
      <c r="M46" s="61">
        <v>0</v>
      </c>
      <c r="N46" s="61">
        <v>0</v>
      </c>
      <c r="O46" s="62">
        <v>0</v>
      </c>
      <c r="P46" s="63">
        <v>0</v>
      </c>
      <c r="Q46" s="61">
        <v>0</v>
      </c>
      <c r="R46" s="61">
        <v>0</v>
      </c>
      <c r="S46" s="62">
        <v>0</v>
      </c>
      <c r="T46" s="63">
        <v>0</v>
      </c>
      <c r="U46" s="61">
        <v>0</v>
      </c>
      <c r="V46" s="61">
        <v>0</v>
      </c>
      <c r="W46" s="62">
        <v>0</v>
      </c>
      <c r="X46" s="63">
        <v>0</v>
      </c>
      <c r="Y46" s="61">
        <v>0</v>
      </c>
      <c r="Z46" s="61">
        <v>0</v>
      </c>
      <c r="AA46" s="62">
        <v>0</v>
      </c>
      <c r="AB46" s="61">
        <v>0</v>
      </c>
      <c r="AC46" s="61">
        <v>0</v>
      </c>
      <c r="AD46" s="61">
        <v>0</v>
      </c>
      <c r="AE46" s="62">
        <v>0</v>
      </c>
      <c r="AF46" s="61">
        <v>0</v>
      </c>
      <c r="AG46" s="61">
        <v>0</v>
      </c>
      <c r="AH46" s="61">
        <v>0</v>
      </c>
      <c r="AI46" s="62">
        <v>0</v>
      </c>
      <c r="AJ46" s="61">
        <v>0</v>
      </c>
      <c r="AK46" s="61">
        <v>0.28999000000000003</v>
      </c>
      <c r="AL46" s="61">
        <v>0.28999000000000003</v>
      </c>
      <c r="AM46" s="61">
        <v>0.28999000000000003</v>
      </c>
    </row>
    <row r="47" spans="1:39" x14ac:dyDescent="0.25">
      <c r="A47" s="3" t="s">
        <v>41</v>
      </c>
      <c r="B47" s="29" t="s">
        <v>161</v>
      </c>
      <c r="C47" s="60">
        <v>1.2E-2</v>
      </c>
      <c r="D47" s="61">
        <v>1.2E-2</v>
      </c>
      <c r="E47" s="61">
        <v>1.2E-2</v>
      </c>
      <c r="F47" s="61">
        <v>1.2E-2</v>
      </c>
      <c r="G47" s="62">
        <v>1.2E-2</v>
      </c>
      <c r="H47" s="63">
        <v>1.2E-2</v>
      </c>
      <c r="I47" s="61">
        <v>1.2E-2</v>
      </c>
      <c r="J47" s="61">
        <v>1.2E-2</v>
      </c>
      <c r="K47" s="62">
        <v>1.2E-2</v>
      </c>
      <c r="L47" s="63">
        <v>1.2E-2</v>
      </c>
      <c r="M47" s="61">
        <v>1.2E-2</v>
      </c>
      <c r="N47" s="61">
        <v>1.2E-2</v>
      </c>
      <c r="O47" s="62">
        <v>1.2E-2</v>
      </c>
      <c r="P47" s="63">
        <v>1.2E-2</v>
      </c>
      <c r="Q47" s="61">
        <v>1.2E-2</v>
      </c>
      <c r="R47" s="61">
        <v>1.2E-2</v>
      </c>
      <c r="S47" s="62">
        <v>1.2E-2</v>
      </c>
      <c r="T47" s="63">
        <v>1.2E-2</v>
      </c>
      <c r="U47" s="61">
        <v>1.2E-2</v>
      </c>
      <c r="V47" s="61">
        <v>1.2E-2</v>
      </c>
      <c r="W47" s="62">
        <v>1.2E-2</v>
      </c>
      <c r="X47" s="63">
        <v>1.2E-2</v>
      </c>
      <c r="Y47" s="61">
        <v>1.2E-2</v>
      </c>
      <c r="Z47" s="61">
        <v>1.2E-2</v>
      </c>
      <c r="AA47" s="62">
        <v>1.2E-2</v>
      </c>
      <c r="AB47" s="61">
        <v>1.2E-2</v>
      </c>
      <c r="AC47" s="61">
        <v>1.2E-2</v>
      </c>
      <c r="AD47" s="61">
        <v>1.2E-2</v>
      </c>
      <c r="AE47" s="62">
        <v>1.2E-2</v>
      </c>
      <c r="AF47" s="61">
        <v>1.2E-2</v>
      </c>
      <c r="AG47" s="61">
        <v>1.2E-2</v>
      </c>
      <c r="AH47" s="61">
        <v>1.2E-2</v>
      </c>
      <c r="AI47" s="62">
        <v>1.2E-2</v>
      </c>
      <c r="AJ47" s="61">
        <v>1.2E-2</v>
      </c>
      <c r="AK47" s="61">
        <v>1.5118495936442079E-2</v>
      </c>
      <c r="AL47" s="61">
        <v>1.5118495936442079E-2</v>
      </c>
      <c r="AM47" s="61">
        <v>1.5118495936442079E-2</v>
      </c>
    </row>
    <row r="48" spans="1:39" x14ac:dyDescent="0.25">
      <c r="A48" s="3" t="s">
        <v>42</v>
      </c>
      <c r="B48" s="29" t="s">
        <v>162</v>
      </c>
      <c r="C48" s="60">
        <v>1266.0420517989392</v>
      </c>
      <c r="D48" s="61">
        <v>1844.814639521313</v>
      </c>
      <c r="E48" s="61">
        <v>2468.7852744184434</v>
      </c>
      <c r="F48" s="61">
        <v>2995.8694961071506</v>
      </c>
      <c r="G48" s="62">
        <v>3974.0075172456745</v>
      </c>
      <c r="H48" s="63">
        <v>4756.8910733085386</v>
      </c>
      <c r="I48" s="61">
        <v>5132.8673355040764</v>
      </c>
      <c r="J48" s="61">
        <v>5944.6819119155061</v>
      </c>
      <c r="K48" s="62">
        <v>6233.4589544777618</v>
      </c>
      <c r="L48" s="63">
        <v>6986.5852770136498</v>
      </c>
      <c r="M48" s="61">
        <v>7350.4878033462137</v>
      </c>
      <c r="N48" s="61">
        <v>7489.9598639969381</v>
      </c>
      <c r="O48" s="62">
        <v>7782.5454778851845</v>
      </c>
      <c r="P48" s="63">
        <v>8016.7950100592425</v>
      </c>
      <c r="Q48" s="61">
        <v>8122.539732588365</v>
      </c>
      <c r="R48" s="61">
        <v>8218.3673868733804</v>
      </c>
      <c r="S48" s="62">
        <v>7778.1411518043124</v>
      </c>
      <c r="T48" s="63">
        <v>7731.8391094266426</v>
      </c>
      <c r="U48" s="61">
        <v>7671.1836493417368</v>
      </c>
      <c r="V48" s="61">
        <v>7642.6550632766475</v>
      </c>
      <c r="W48" s="62">
        <v>7732.8477213774413</v>
      </c>
      <c r="X48" s="63">
        <v>7849.3387091701516</v>
      </c>
      <c r="Y48" s="61">
        <v>3629.2693449568014</v>
      </c>
      <c r="Z48" s="61">
        <v>3679.0621554080717</v>
      </c>
      <c r="AA48" s="62">
        <v>3848.4273939679415</v>
      </c>
      <c r="AB48" s="61">
        <v>3878.2002387319953</v>
      </c>
      <c r="AC48" s="61">
        <v>3998.029872251077</v>
      </c>
      <c r="AD48" s="61">
        <v>4228.4065808410169</v>
      </c>
      <c r="AE48" s="62">
        <v>4627.4853675398745</v>
      </c>
      <c r="AF48" s="61">
        <v>4987.8689541797949</v>
      </c>
      <c r="AG48" s="61">
        <v>5322.4797458658668</v>
      </c>
      <c r="AH48" s="61">
        <v>5666.5048173831519</v>
      </c>
      <c r="AI48" s="62">
        <v>5989.5827105963408</v>
      </c>
      <c r="AJ48" s="61">
        <v>6383.3747137752935</v>
      </c>
      <c r="AK48" s="61">
        <v>6797.0385672006851</v>
      </c>
      <c r="AL48" s="61">
        <v>7140.5856419471202</v>
      </c>
      <c r="AM48" s="61">
        <v>7824.6199163898928</v>
      </c>
    </row>
    <row r="49" spans="1:39" x14ac:dyDescent="0.25">
      <c r="A49" s="3" t="s">
        <v>43</v>
      </c>
      <c r="B49" s="29" t="s">
        <v>163</v>
      </c>
      <c r="C49" s="60">
        <v>0.04</v>
      </c>
      <c r="D49" s="61">
        <v>0.04</v>
      </c>
      <c r="E49" s="61">
        <v>0.04</v>
      </c>
      <c r="F49" s="61">
        <v>0.04</v>
      </c>
      <c r="G49" s="62">
        <v>0.04</v>
      </c>
      <c r="H49" s="63">
        <v>0.04</v>
      </c>
      <c r="I49" s="61">
        <v>0.04</v>
      </c>
      <c r="J49" s="61">
        <v>0.04</v>
      </c>
      <c r="K49" s="62">
        <v>0.04</v>
      </c>
      <c r="L49" s="63">
        <v>0.04</v>
      </c>
      <c r="M49" s="61">
        <v>0.04</v>
      </c>
      <c r="N49" s="61">
        <v>0.04</v>
      </c>
      <c r="O49" s="62">
        <v>0.04</v>
      </c>
      <c r="P49" s="63">
        <v>0.04</v>
      </c>
      <c r="Q49" s="61">
        <v>0.04</v>
      </c>
      <c r="R49" s="61">
        <v>0.04</v>
      </c>
      <c r="S49" s="62">
        <v>0.04</v>
      </c>
      <c r="T49" s="63">
        <v>0.12128934182274351</v>
      </c>
      <c r="U49" s="61">
        <v>0.12128934182274351</v>
      </c>
      <c r="V49" s="61">
        <v>0.33473032290346594</v>
      </c>
      <c r="W49" s="62">
        <v>0.33473032290346594</v>
      </c>
      <c r="X49" s="63">
        <v>0.55421029199233585</v>
      </c>
      <c r="Y49" s="61">
        <v>0.55421029199233585</v>
      </c>
      <c r="Z49" s="61">
        <v>1.2174505548044599</v>
      </c>
      <c r="AA49" s="62">
        <v>1.6840919221646335</v>
      </c>
      <c r="AB49" s="61">
        <v>3.8641378355217531</v>
      </c>
      <c r="AC49" s="61">
        <v>4.6227394321325663</v>
      </c>
      <c r="AD49" s="61">
        <v>6.7679783254444938</v>
      </c>
      <c r="AE49" s="62">
        <v>6.7679783254444938</v>
      </c>
      <c r="AF49" s="61">
        <v>6.7679783254444938</v>
      </c>
      <c r="AG49" s="61">
        <v>6.7679783254444938</v>
      </c>
      <c r="AH49" s="61">
        <v>7.5375283254444936</v>
      </c>
      <c r="AI49" s="62">
        <v>7.5375283254444936</v>
      </c>
      <c r="AJ49" s="61">
        <v>9.2175283254444942</v>
      </c>
      <c r="AK49" s="61">
        <v>10.313328325444495</v>
      </c>
      <c r="AL49" s="61">
        <v>10.362848325444494</v>
      </c>
      <c r="AM49" s="61">
        <v>10.462798325444494</v>
      </c>
    </row>
    <row r="50" spans="1:39" x14ac:dyDescent="0.25">
      <c r="A50" s="3" t="s">
        <v>44</v>
      </c>
      <c r="B50" s="29" t="s">
        <v>164</v>
      </c>
      <c r="C50" s="60">
        <v>23.282269999999997</v>
      </c>
      <c r="D50" s="61">
        <v>23.879033041088462</v>
      </c>
      <c r="E50" s="61">
        <v>23.42628042729039</v>
      </c>
      <c r="F50" s="61">
        <v>23.395323011800055</v>
      </c>
      <c r="G50" s="62">
        <v>22.623144374968589</v>
      </c>
      <c r="H50" s="63">
        <v>23.324320144023865</v>
      </c>
      <c r="I50" s="61">
        <v>23.235320794028315</v>
      </c>
      <c r="J50" s="61">
        <v>22.966494502585316</v>
      </c>
      <c r="K50" s="62">
        <v>23.217588680789454</v>
      </c>
      <c r="L50" s="63">
        <v>23.204957319347578</v>
      </c>
      <c r="M50" s="61">
        <v>24.345609087110397</v>
      </c>
      <c r="N50" s="61">
        <v>23.216845143503058</v>
      </c>
      <c r="O50" s="62">
        <v>23.478922210214339</v>
      </c>
      <c r="P50" s="63">
        <v>22.921725497152735</v>
      </c>
      <c r="Q50" s="61">
        <v>22.866329535675565</v>
      </c>
      <c r="R50" s="61">
        <v>22.941759282014438</v>
      </c>
      <c r="S50" s="62">
        <v>22.94657967472569</v>
      </c>
      <c r="T50" s="63">
        <v>22.639490104484757</v>
      </c>
      <c r="U50" s="61">
        <v>22.782813116643489</v>
      </c>
      <c r="V50" s="61">
        <v>22.713260923348425</v>
      </c>
      <c r="W50" s="62">
        <v>22.98481987066074</v>
      </c>
      <c r="X50" s="63">
        <v>24.703887070780919</v>
      </c>
      <c r="Y50" s="61">
        <v>25.095272837623842</v>
      </c>
      <c r="Z50" s="61">
        <v>23.776199355824449</v>
      </c>
      <c r="AA50" s="62">
        <v>23.27290754246669</v>
      </c>
      <c r="AB50" s="61">
        <v>23.439214448503233</v>
      </c>
      <c r="AC50" s="61">
        <v>23.983238621998222</v>
      </c>
      <c r="AD50" s="61">
        <v>23.604353867559929</v>
      </c>
      <c r="AE50" s="62">
        <v>23.715498565829861</v>
      </c>
      <c r="AF50" s="61">
        <v>23.791283122906435</v>
      </c>
      <c r="AG50" s="61">
        <v>23.340039980734868</v>
      </c>
      <c r="AH50" s="61">
        <v>15.29357273508459</v>
      </c>
      <c r="AI50" s="62">
        <v>16.452337330415119</v>
      </c>
      <c r="AJ50" s="61">
        <v>16.453517730415118</v>
      </c>
      <c r="AK50" s="61">
        <v>16.453517730415118</v>
      </c>
      <c r="AL50" s="61">
        <v>16.453517730415118</v>
      </c>
      <c r="AM50" s="61">
        <v>16.453517730415118</v>
      </c>
    </row>
    <row r="51" spans="1:39" x14ac:dyDescent="0.25">
      <c r="A51" s="3" t="s">
        <v>230</v>
      </c>
      <c r="B51" s="29" t="s">
        <v>231</v>
      </c>
      <c r="C51" s="60">
        <v>0</v>
      </c>
      <c r="D51" s="61">
        <v>0</v>
      </c>
      <c r="E51" s="61">
        <v>0</v>
      </c>
      <c r="F51" s="61">
        <v>0</v>
      </c>
      <c r="G51" s="62">
        <v>0</v>
      </c>
      <c r="H51" s="61">
        <v>0</v>
      </c>
      <c r="I51" s="61">
        <v>0</v>
      </c>
      <c r="J51" s="61">
        <v>0</v>
      </c>
      <c r="K51" s="62">
        <v>0</v>
      </c>
      <c r="L51" s="61">
        <v>0</v>
      </c>
      <c r="M51" s="61">
        <v>0</v>
      </c>
      <c r="N51" s="61">
        <v>0</v>
      </c>
      <c r="O51" s="62">
        <v>0</v>
      </c>
      <c r="P51" s="61">
        <v>0</v>
      </c>
      <c r="Q51" s="61">
        <v>0</v>
      </c>
      <c r="R51" s="61">
        <v>0</v>
      </c>
      <c r="S51" s="62">
        <v>0</v>
      </c>
      <c r="T51" s="61">
        <v>0</v>
      </c>
      <c r="U51" s="61">
        <v>0</v>
      </c>
      <c r="V51" s="61">
        <v>0</v>
      </c>
      <c r="W51" s="62">
        <v>0</v>
      </c>
      <c r="X51" s="61">
        <v>0</v>
      </c>
      <c r="Y51" s="61">
        <v>0</v>
      </c>
      <c r="Z51" s="61">
        <v>0</v>
      </c>
      <c r="AA51" s="62">
        <v>0</v>
      </c>
      <c r="AB51" s="61">
        <v>0</v>
      </c>
      <c r="AC51" s="61">
        <v>0</v>
      </c>
      <c r="AD51" s="61">
        <v>0</v>
      </c>
      <c r="AE51" s="62">
        <v>0</v>
      </c>
      <c r="AF51" s="61">
        <v>0</v>
      </c>
      <c r="AG51" s="61">
        <v>0</v>
      </c>
      <c r="AH51" s="61">
        <v>0</v>
      </c>
      <c r="AI51" s="62">
        <v>0</v>
      </c>
      <c r="AJ51" s="61">
        <v>0</v>
      </c>
      <c r="AK51" s="61">
        <v>0</v>
      </c>
      <c r="AL51" s="61">
        <v>0</v>
      </c>
      <c r="AM51" s="61">
        <v>0</v>
      </c>
    </row>
    <row r="52" spans="1:39" x14ac:dyDescent="0.25">
      <c r="A52" s="3" t="s">
        <v>45</v>
      </c>
      <c r="B52" s="29" t="s">
        <v>165</v>
      </c>
      <c r="C52" s="60">
        <v>0.65049999999999997</v>
      </c>
      <c r="D52" s="61">
        <v>0.65049999999999997</v>
      </c>
      <c r="E52" s="61">
        <v>0.65049999999999997</v>
      </c>
      <c r="F52" s="61">
        <v>0.65049999999999997</v>
      </c>
      <c r="G52" s="62">
        <v>0.65049999999999997</v>
      </c>
      <c r="H52" s="63">
        <v>0.65049999999999997</v>
      </c>
      <c r="I52" s="61">
        <v>0.65049999999999997</v>
      </c>
      <c r="J52" s="61">
        <v>0.65049999999999997</v>
      </c>
      <c r="K52" s="62">
        <v>0.65049999999999997</v>
      </c>
      <c r="L52" s="63">
        <v>0.65049999999999997</v>
      </c>
      <c r="M52" s="61">
        <v>0.65049999999999997</v>
      </c>
      <c r="N52" s="61">
        <v>0.65049999999999997</v>
      </c>
      <c r="O52" s="62">
        <v>0.65049999999999997</v>
      </c>
      <c r="P52" s="63">
        <v>0.9727339335070353</v>
      </c>
      <c r="Q52" s="61">
        <v>1.1229794755383362</v>
      </c>
      <c r="R52" s="61">
        <v>1.1229794755383362</v>
      </c>
      <c r="S52" s="62">
        <v>1.1662357280914977</v>
      </c>
      <c r="T52" s="63">
        <v>1.3464434400290435</v>
      </c>
      <c r="U52" s="61">
        <v>1.4817608936594551</v>
      </c>
      <c r="V52" s="61">
        <v>1.9549312991738035</v>
      </c>
      <c r="W52" s="62">
        <v>1.9549312991738035</v>
      </c>
      <c r="X52" s="63">
        <v>2.1744551730374462</v>
      </c>
      <c r="Y52" s="61">
        <v>2.9301033864130912</v>
      </c>
      <c r="Z52" s="61">
        <v>2.9301033864130912</v>
      </c>
      <c r="AA52" s="62">
        <v>2.9301033864130912</v>
      </c>
      <c r="AB52" s="61">
        <v>2.9301033864130912</v>
      </c>
      <c r="AC52" s="61">
        <v>2.9301033864130912</v>
      </c>
      <c r="AD52" s="61">
        <v>2.9301033864130912</v>
      </c>
      <c r="AE52" s="62">
        <v>2.9301033864130912</v>
      </c>
      <c r="AF52" s="61">
        <v>2.8887733864130913</v>
      </c>
      <c r="AG52" s="61">
        <v>2.8887733864130913</v>
      </c>
      <c r="AH52" s="61">
        <v>2.8887733864130913</v>
      </c>
      <c r="AI52" s="62">
        <v>2.8887733864130913</v>
      </c>
      <c r="AJ52" s="61">
        <v>2.9488633864130915</v>
      </c>
      <c r="AK52" s="61">
        <v>3.0988633864130914</v>
      </c>
      <c r="AL52" s="61">
        <v>3.1988633864130915</v>
      </c>
      <c r="AM52" s="61">
        <v>3.2488483864130915</v>
      </c>
    </row>
    <row r="53" spans="1:39" x14ac:dyDescent="0.25">
      <c r="A53" s="3" t="s">
        <v>46</v>
      </c>
      <c r="B53" s="29" t="s">
        <v>166</v>
      </c>
      <c r="C53" s="60">
        <v>4.9000000000000002E-2</v>
      </c>
      <c r="D53" s="61">
        <v>4.9000000000000002E-2</v>
      </c>
      <c r="E53" s="61">
        <v>4.9000000000000002E-2</v>
      </c>
      <c r="F53" s="61">
        <v>4.9000000000000002E-2</v>
      </c>
      <c r="G53" s="62">
        <v>4.9000000000000002E-2</v>
      </c>
      <c r="H53" s="63">
        <v>4.9000000000000002E-2</v>
      </c>
      <c r="I53" s="61">
        <v>4.9000000000000002E-2</v>
      </c>
      <c r="J53" s="61">
        <v>4.9000000000000002E-2</v>
      </c>
      <c r="K53" s="62">
        <v>4.9000000000000002E-2</v>
      </c>
      <c r="L53" s="63">
        <v>4.9000000000000002E-2</v>
      </c>
      <c r="M53" s="61">
        <v>4.9000000000000002E-2</v>
      </c>
      <c r="N53" s="61">
        <v>4.9000000000000002E-2</v>
      </c>
      <c r="O53" s="62">
        <v>4.9000000000000002E-2</v>
      </c>
      <c r="P53" s="63">
        <v>4.9000000000000002E-2</v>
      </c>
      <c r="Q53" s="61">
        <v>4.9000000000000002E-2</v>
      </c>
      <c r="R53" s="61">
        <v>4.9000000000000002E-2</v>
      </c>
      <c r="S53" s="62">
        <v>5.1129911055012411E-2</v>
      </c>
      <c r="T53" s="63">
        <v>5.1129911055012411E-2</v>
      </c>
      <c r="U53" s="61">
        <v>5.1129911055012411E-2</v>
      </c>
      <c r="V53" s="61">
        <v>5.1129911055012411E-2</v>
      </c>
      <c r="W53" s="62">
        <v>5.1129911055012411E-2</v>
      </c>
      <c r="X53" s="63">
        <v>5.1129911055012411E-2</v>
      </c>
      <c r="Y53" s="61">
        <v>5.1129911055012411E-2</v>
      </c>
      <c r="Z53" s="61">
        <v>5.1129911055012411E-2</v>
      </c>
      <c r="AA53" s="62">
        <v>5.1129911055012411E-2</v>
      </c>
      <c r="AB53" s="61">
        <v>5.1129911055012411E-2</v>
      </c>
      <c r="AC53" s="61">
        <v>5.1129911055012411E-2</v>
      </c>
      <c r="AD53" s="61">
        <v>5.1129911055012411E-2</v>
      </c>
      <c r="AE53" s="62">
        <v>5.1129911055012411E-2</v>
      </c>
      <c r="AF53" s="61">
        <v>5.1129911055012411E-2</v>
      </c>
      <c r="AG53" s="61">
        <v>5.1129911055012411E-2</v>
      </c>
      <c r="AH53" s="61">
        <v>5.1129911055012411E-2</v>
      </c>
      <c r="AI53" s="62">
        <v>5.1129911055012411E-2</v>
      </c>
      <c r="AJ53" s="61">
        <v>5.1129911055012411E-2</v>
      </c>
      <c r="AK53" s="61">
        <v>5.1129911055012411E-2</v>
      </c>
      <c r="AL53" s="61">
        <v>5.1129911055012411E-2</v>
      </c>
      <c r="AM53" s="61">
        <v>5.1129911055012411E-2</v>
      </c>
    </row>
    <row r="54" spans="1:39" x14ac:dyDescent="0.25">
      <c r="A54" s="3" t="s">
        <v>47</v>
      </c>
      <c r="B54" s="29" t="s">
        <v>167</v>
      </c>
      <c r="C54" s="60">
        <v>0</v>
      </c>
      <c r="D54" s="61">
        <v>9.0498335113375586E-2</v>
      </c>
      <c r="E54" s="61">
        <v>9.0498335113375586E-2</v>
      </c>
      <c r="F54" s="61">
        <v>9.0498335113375586E-2</v>
      </c>
      <c r="G54" s="62">
        <v>9.0498335113375586E-2</v>
      </c>
      <c r="H54" s="63">
        <v>9.0498335113375586E-2</v>
      </c>
      <c r="I54" s="61">
        <v>9.0498335113375586E-2</v>
      </c>
      <c r="J54" s="61">
        <v>9.0498335113375586E-2</v>
      </c>
      <c r="K54" s="62">
        <v>9.0498335113375586E-2</v>
      </c>
      <c r="L54" s="63">
        <v>9.0498335113375586E-2</v>
      </c>
      <c r="M54" s="61">
        <v>9.0498335113375586E-2</v>
      </c>
      <c r="N54" s="61">
        <v>9.0498335113375586E-2</v>
      </c>
      <c r="O54" s="62">
        <v>9.0498335113375586E-2</v>
      </c>
      <c r="P54" s="63">
        <v>9.0498335113375586E-2</v>
      </c>
      <c r="Q54" s="61">
        <v>9.0498335113375586E-2</v>
      </c>
      <c r="R54" s="61">
        <v>9.0498335113375586E-2</v>
      </c>
      <c r="S54" s="62">
        <v>9.0498335113375586E-2</v>
      </c>
      <c r="T54" s="63">
        <v>9.0498335113375586E-2</v>
      </c>
      <c r="U54" s="61">
        <v>9.0498335113375586E-2</v>
      </c>
      <c r="V54" s="61">
        <v>9.0498335113375586E-2</v>
      </c>
      <c r="W54" s="62">
        <v>9.0498335113375586E-2</v>
      </c>
      <c r="X54" s="63">
        <v>9.0498335113375586E-2</v>
      </c>
      <c r="Y54" s="61">
        <v>9.0498335113375586E-2</v>
      </c>
      <c r="Z54" s="61">
        <v>9.0498335113375586E-2</v>
      </c>
      <c r="AA54" s="62">
        <v>9.0498335113375586E-2</v>
      </c>
      <c r="AB54" s="61">
        <v>9.0498335113375558E-2</v>
      </c>
      <c r="AC54" s="61">
        <v>9.0498335113375558E-2</v>
      </c>
      <c r="AD54" s="61">
        <v>0.31849690172448547</v>
      </c>
      <c r="AE54" s="62">
        <v>0.23849690172448551</v>
      </c>
      <c r="AF54" s="61">
        <v>0.23849690172448551</v>
      </c>
      <c r="AG54" s="61">
        <v>0.3484969017244855</v>
      </c>
      <c r="AH54" s="61">
        <v>3.94969017244855E-2</v>
      </c>
      <c r="AI54" s="62">
        <v>0</v>
      </c>
      <c r="AJ54" s="61">
        <v>0</v>
      </c>
      <c r="AK54" s="61">
        <v>0</v>
      </c>
      <c r="AL54" s="61">
        <v>0</v>
      </c>
      <c r="AM54" s="61">
        <v>0.13</v>
      </c>
    </row>
    <row r="55" spans="1:39" x14ac:dyDescent="0.25">
      <c r="A55" s="3" t="s">
        <v>48</v>
      </c>
      <c r="B55" s="29" t="s">
        <v>168</v>
      </c>
      <c r="C55" s="60">
        <v>0.01</v>
      </c>
      <c r="D55" s="61">
        <v>0.2818277198074553</v>
      </c>
      <c r="E55" s="61">
        <v>0.48980687290330216</v>
      </c>
      <c r="F55" s="61">
        <v>0.54623593231515211</v>
      </c>
      <c r="G55" s="62">
        <v>0.54623593231515211</v>
      </c>
      <c r="H55" s="63">
        <v>0.74189284753592888</v>
      </c>
      <c r="I55" s="61">
        <v>1.8408242463614333</v>
      </c>
      <c r="J55" s="61">
        <v>1.8408242463614333</v>
      </c>
      <c r="K55" s="62">
        <v>1.8408242463614333</v>
      </c>
      <c r="L55" s="63">
        <v>1.8408242463614333</v>
      </c>
      <c r="M55" s="61">
        <v>1.8408242463614333</v>
      </c>
      <c r="N55" s="61">
        <v>1.8408242463614333</v>
      </c>
      <c r="O55" s="62">
        <v>1.8408242463614333</v>
      </c>
      <c r="P55" s="63">
        <v>2.7300375897937865</v>
      </c>
      <c r="Q55" s="61">
        <v>3.1446442679651976</v>
      </c>
      <c r="R55" s="61">
        <v>3.8474209147211811</v>
      </c>
      <c r="S55" s="62">
        <v>4.1957876227221309</v>
      </c>
      <c r="T55" s="63">
        <v>4.258350530138209</v>
      </c>
      <c r="U55" s="61">
        <v>4.307792688987643</v>
      </c>
      <c r="V55" s="61">
        <v>4.4720637734708726</v>
      </c>
      <c r="W55" s="62">
        <v>5.6256058362159562</v>
      </c>
      <c r="X55" s="63">
        <v>5.772686831704597</v>
      </c>
      <c r="Y55" s="61">
        <v>5.8329352429496346</v>
      </c>
      <c r="Z55" s="61">
        <v>5.8329352429496346</v>
      </c>
      <c r="AA55" s="62">
        <v>6.2899108831326052</v>
      </c>
      <c r="AB55" s="61">
        <v>6.5123961339544332</v>
      </c>
      <c r="AC55" s="61">
        <v>6.3450161339544326</v>
      </c>
      <c r="AD55" s="61">
        <v>6.3450161339544326</v>
      </c>
      <c r="AE55" s="62">
        <v>6.3450161339544326</v>
      </c>
      <c r="AF55" s="61">
        <v>6.3450161339544326</v>
      </c>
      <c r="AG55" s="61">
        <v>6.2518361339544324</v>
      </c>
      <c r="AH55" s="61">
        <v>6.2518361339544324</v>
      </c>
      <c r="AI55" s="62">
        <v>6.2518361339544324</v>
      </c>
      <c r="AJ55" s="61">
        <v>6.2518361339544324</v>
      </c>
      <c r="AK55" s="61">
        <v>6.2518361339544324</v>
      </c>
      <c r="AL55" s="61">
        <v>6.2518361339544324</v>
      </c>
      <c r="AM55" s="61">
        <v>6.2518361339544324</v>
      </c>
    </row>
    <row r="56" spans="1:39" x14ac:dyDescent="0.25">
      <c r="A56" s="3" t="s">
        <v>49</v>
      </c>
      <c r="B56" s="29" t="s">
        <v>169</v>
      </c>
      <c r="C56" s="60">
        <v>0</v>
      </c>
      <c r="D56" s="61">
        <v>0</v>
      </c>
      <c r="E56" s="61">
        <v>0</v>
      </c>
      <c r="F56" s="61">
        <v>0</v>
      </c>
      <c r="G56" s="62">
        <v>0</v>
      </c>
      <c r="H56" s="63">
        <v>0</v>
      </c>
      <c r="I56" s="61">
        <v>0</v>
      </c>
      <c r="J56" s="61">
        <v>0</v>
      </c>
      <c r="K56" s="62">
        <v>0</v>
      </c>
      <c r="L56" s="63">
        <v>0</v>
      </c>
      <c r="M56" s="61">
        <v>0</v>
      </c>
      <c r="N56" s="61">
        <v>0</v>
      </c>
      <c r="O56" s="62">
        <v>0</v>
      </c>
      <c r="P56" s="63">
        <v>0</v>
      </c>
      <c r="Q56" s="61">
        <v>0</v>
      </c>
      <c r="R56" s="61">
        <v>0</v>
      </c>
      <c r="S56" s="62">
        <v>0</v>
      </c>
      <c r="T56" s="63">
        <v>0</v>
      </c>
      <c r="U56" s="61">
        <v>0.35144756300269187</v>
      </c>
      <c r="V56" s="61">
        <v>0.35144756300269187</v>
      </c>
      <c r="W56" s="62">
        <v>0.35144756300269187</v>
      </c>
      <c r="X56" s="63">
        <v>0.35144756300269187</v>
      </c>
      <c r="Y56" s="61">
        <v>0.35144756300269187</v>
      </c>
      <c r="Z56" s="61">
        <v>0.35144756300269187</v>
      </c>
      <c r="AA56" s="62">
        <v>0.35144756300269187</v>
      </c>
      <c r="AB56" s="61">
        <v>0.35144756300269187</v>
      </c>
      <c r="AC56" s="61">
        <v>0.35144756300269187</v>
      </c>
      <c r="AD56" s="61">
        <v>0.35144756300269187</v>
      </c>
      <c r="AE56" s="62">
        <v>0.35144756300269187</v>
      </c>
      <c r="AF56" s="61">
        <v>0.35144756300269187</v>
      </c>
      <c r="AG56" s="61">
        <v>0.35144756300269187</v>
      </c>
      <c r="AH56" s="61">
        <v>0.35144756300269187</v>
      </c>
      <c r="AI56" s="62">
        <v>0.35144756300269187</v>
      </c>
      <c r="AJ56" s="61">
        <v>0.36640756300269184</v>
      </c>
      <c r="AK56" s="61">
        <v>0.36640756300269184</v>
      </c>
      <c r="AL56" s="61">
        <v>0.36640756300269184</v>
      </c>
      <c r="AM56" s="61">
        <v>0.36640756300269184</v>
      </c>
    </row>
    <row r="57" spans="1:39" x14ac:dyDescent="0.25">
      <c r="A57" s="3" t="s">
        <v>232</v>
      </c>
      <c r="B57" s="29" t="s">
        <v>170</v>
      </c>
      <c r="C57" s="60">
        <v>0.14286000000000001</v>
      </c>
      <c r="D57" s="61">
        <v>0.14286000000000001</v>
      </c>
      <c r="E57" s="61">
        <v>0.14286000000000001</v>
      </c>
      <c r="F57" s="61">
        <v>0.14286000000000001</v>
      </c>
      <c r="G57" s="62">
        <v>0.14286000000000001</v>
      </c>
      <c r="H57" s="63">
        <v>0.14286000000000001</v>
      </c>
      <c r="I57" s="61">
        <v>0.14286000000000001</v>
      </c>
      <c r="J57" s="61">
        <v>0.14286000000000001</v>
      </c>
      <c r="K57" s="62">
        <v>0.14286000000000001</v>
      </c>
      <c r="L57" s="63">
        <v>0.14286000000000001</v>
      </c>
      <c r="M57" s="61">
        <v>0.14286000000000001</v>
      </c>
      <c r="N57" s="61">
        <v>0.14286000000000001</v>
      </c>
      <c r="O57" s="62">
        <v>0.14286000000000001</v>
      </c>
      <c r="P57" s="63">
        <v>0.14286000000000001</v>
      </c>
      <c r="Q57" s="61">
        <v>0.14286000000000001</v>
      </c>
      <c r="R57" s="61">
        <v>0.14286000000000001</v>
      </c>
      <c r="S57" s="62">
        <v>0.15235352044714284</v>
      </c>
      <c r="T57" s="63">
        <v>0.15235352044714284</v>
      </c>
      <c r="U57" s="61">
        <v>0.15235352044714284</v>
      </c>
      <c r="V57" s="61">
        <v>0.15235352044714284</v>
      </c>
      <c r="W57" s="62">
        <v>0.18205117108229388</v>
      </c>
      <c r="X57" s="63">
        <v>0.18205117108229388</v>
      </c>
      <c r="Y57" s="61">
        <v>0.18205117108229388</v>
      </c>
      <c r="Z57" s="61">
        <v>0.18205117108229388</v>
      </c>
      <c r="AA57" s="62">
        <v>0.18205117108229388</v>
      </c>
      <c r="AB57" s="61">
        <v>0.18205117108229391</v>
      </c>
      <c r="AC57" s="61">
        <v>0.26522554335960707</v>
      </c>
      <c r="AD57" s="61">
        <v>0.26522554335960707</v>
      </c>
      <c r="AE57" s="62">
        <v>0.26522554335960707</v>
      </c>
      <c r="AF57" s="61">
        <v>0.26522554335960707</v>
      </c>
      <c r="AG57" s="61">
        <v>0.26522554335960707</v>
      </c>
      <c r="AH57" s="61">
        <v>0.26522554335960707</v>
      </c>
      <c r="AI57" s="62">
        <v>0.26522554335960707</v>
      </c>
      <c r="AJ57" s="61">
        <v>0.26522554335960707</v>
      </c>
      <c r="AK57" s="61">
        <v>0.26522554335960707</v>
      </c>
      <c r="AL57" s="61">
        <v>0.26522554335960707</v>
      </c>
      <c r="AM57" s="61">
        <v>0.26522554335960707</v>
      </c>
    </row>
    <row r="58" spans="1:39" x14ac:dyDescent="0.25">
      <c r="A58" s="3" t="s">
        <v>239</v>
      </c>
      <c r="B58" s="29" t="s">
        <v>236</v>
      </c>
      <c r="C58" s="60">
        <v>0</v>
      </c>
      <c r="D58" s="61">
        <v>0</v>
      </c>
      <c r="E58" s="61">
        <v>0</v>
      </c>
      <c r="F58" s="61">
        <v>0</v>
      </c>
      <c r="G58" s="62">
        <v>0</v>
      </c>
      <c r="H58" s="63">
        <v>0</v>
      </c>
      <c r="I58" s="61">
        <v>0</v>
      </c>
      <c r="J58" s="61">
        <v>0</v>
      </c>
      <c r="K58" s="62">
        <v>0</v>
      </c>
      <c r="L58" s="63">
        <v>0</v>
      </c>
      <c r="M58" s="61">
        <v>0</v>
      </c>
      <c r="N58" s="61">
        <v>0</v>
      </c>
      <c r="O58" s="62">
        <v>0</v>
      </c>
      <c r="P58" s="63">
        <v>0</v>
      </c>
      <c r="Q58" s="61">
        <v>0</v>
      </c>
      <c r="R58" s="61">
        <v>0</v>
      </c>
      <c r="S58" s="62">
        <v>0</v>
      </c>
      <c r="T58" s="63">
        <v>0</v>
      </c>
      <c r="U58" s="61">
        <v>0</v>
      </c>
      <c r="V58" s="61">
        <v>0</v>
      </c>
      <c r="W58" s="62">
        <v>0</v>
      </c>
      <c r="X58" s="63">
        <v>0</v>
      </c>
      <c r="Y58" s="61">
        <v>0</v>
      </c>
      <c r="Z58" s="61">
        <v>0</v>
      </c>
      <c r="AA58" s="62">
        <v>0</v>
      </c>
      <c r="AB58" s="61">
        <v>0</v>
      </c>
      <c r="AC58" s="61">
        <v>0</v>
      </c>
      <c r="AD58" s="61">
        <v>0</v>
      </c>
      <c r="AE58" s="62">
        <v>0</v>
      </c>
      <c r="AF58" s="61">
        <v>0</v>
      </c>
      <c r="AG58" s="61">
        <v>0</v>
      </c>
      <c r="AH58" s="61">
        <v>0</v>
      </c>
      <c r="AI58" s="62">
        <v>0</v>
      </c>
      <c r="AJ58" s="61">
        <v>0</v>
      </c>
      <c r="AK58" s="61">
        <v>0</v>
      </c>
      <c r="AL58" s="61">
        <v>0</v>
      </c>
      <c r="AM58" s="61">
        <v>0</v>
      </c>
    </row>
    <row r="59" spans="1:39" x14ac:dyDescent="0.25">
      <c r="A59" s="3" t="s">
        <v>221</v>
      </c>
      <c r="B59" s="29" t="s">
        <v>171</v>
      </c>
      <c r="C59" s="60">
        <v>759.99493281597756</v>
      </c>
      <c r="D59" s="61">
        <v>966.38453378400595</v>
      </c>
      <c r="E59" s="61">
        <v>1054.3150196568856</v>
      </c>
      <c r="F59" s="61">
        <v>1106.6264927261873</v>
      </c>
      <c r="G59" s="62">
        <v>1098.4973933527988</v>
      </c>
      <c r="H59" s="63">
        <v>1089.9042542704963</v>
      </c>
      <c r="I59" s="61">
        <v>1508.7686162457915</v>
      </c>
      <c r="J59" s="61">
        <v>1600.5966178660253</v>
      </c>
      <c r="K59" s="62">
        <v>1677.9695020402037</v>
      </c>
      <c r="L59" s="63">
        <v>1635.8924005687061</v>
      </c>
      <c r="M59" s="61">
        <v>1533.8153542054806</v>
      </c>
      <c r="N59" s="61">
        <v>1456.060656436631</v>
      </c>
      <c r="O59" s="62">
        <v>1451.6984406268712</v>
      </c>
      <c r="P59" s="63">
        <v>1418.9367933059827</v>
      </c>
      <c r="Q59" s="61">
        <v>1422.2540396139734</v>
      </c>
      <c r="R59" s="61">
        <v>1350.1182527561252</v>
      </c>
      <c r="S59" s="62">
        <v>1554.3460778917265</v>
      </c>
      <c r="T59" s="63">
        <v>1479.6879176277268</v>
      </c>
      <c r="U59" s="61">
        <v>1441.9598974463017</v>
      </c>
      <c r="V59" s="61">
        <v>1391.9193038490694</v>
      </c>
      <c r="W59" s="62">
        <v>1387.9190713959604</v>
      </c>
      <c r="X59" s="63">
        <v>1374.4660076485898</v>
      </c>
      <c r="Y59" s="61">
        <v>1374.9272769903359</v>
      </c>
      <c r="Z59" s="61">
        <v>1331.6776306865354</v>
      </c>
      <c r="AA59" s="62">
        <v>1257.653482156589</v>
      </c>
      <c r="AB59" s="61">
        <v>1278.034828072537</v>
      </c>
      <c r="AC59" s="61">
        <v>1218.6782274035136</v>
      </c>
      <c r="AD59" s="61">
        <v>1372.9847006471914</v>
      </c>
      <c r="AE59" s="62">
        <v>1382.9898358579862</v>
      </c>
      <c r="AF59" s="61">
        <v>1419.1648828794905</v>
      </c>
      <c r="AG59" s="61">
        <v>1462.3939241295679</v>
      </c>
      <c r="AH59" s="61">
        <v>1479.4209308089871</v>
      </c>
      <c r="AI59" s="62">
        <v>1408.1087895828277</v>
      </c>
      <c r="AJ59" s="61">
        <v>1416.2558798064076</v>
      </c>
      <c r="AK59" s="61">
        <v>1337.9756930579113</v>
      </c>
      <c r="AL59" s="61">
        <v>1373.6334135366374</v>
      </c>
      <c r="AM59" s="61">
        <v>1424.8657409334182</v>
      </c>
    </row>
    <row r="60" spans="1:39" x14ac:dyDescent="0.25">
      <c r="A60" s="3" t="s">
        <v>50</v>
      </c>
      <c r="B60" s="29" t="s">
        <v>172</v>
      </c>
      <c r="C60" s="60">
        <v>1.2E-2</v>
      </c>
      <c r="D60" s="61">
        <v>1.2E-2</v>
      </c>
      <c r="E60" s="61">
        <v>1.2E-2</v>
      </c>
      <c r="F60" s="61">
        <v>1.2E-2</v>
      </c>
      <c r="G60" s="62">
        <v>1.2E-2</v>
      </c>
      <c r="H60" s="63">
        <v>1.2E-2</v>
      </c>
      <c r="I60" s="61">
        <v>1.2E-2</v>
      </c>
      <c r="J60" s="61">
        <v>1.2E-2</v>
      </c>
      <c r="K60" s="62">
        <v>1.2E-2</v>
      </c>
      <c r="L60" s="63">
        <v>1.2E-2</v>
      </c>
      <c r="M60" s="61">
        <v>1.2E-2</v>
      </c>
      <c r="N60" s="61">
        <v>1.2E-2</v>
      </c>
      <c r="O60" s="62">
        <v>1.2E-2</v>
      </c>
      <c r="P60" s="63">
        <v>1.2E-2</v>
      </c>
      <c r="Q60" s="61">
        <v>1.2E-2</v>
      </c>
      <c r="R60" s="61">
        <v>1.2E-2</v>
      </c>
      <c r="S60" s="62">
        <v>1.2E-2</v>
      </c>
      <c r="T60" s="63">
        <v>1.2E-2</v>
      </c>
      <c r="U60" s="61">
        <v>1.2E-2</v>
      </c>
      <c r="V60" s="61">
        <v>1.2E-2</v>
      </c>
      <c r="W60" s="62">
        <v>1.2E-2</v>
      </c>
      <c r="X60" s="63">
        <v>1.2E-2</v>
      </c>
      <c r="Y60" s="61">
        <v>1.2E-2</v>
      </c>
      <c r="Z60" s="61">
        <v>1.2E-2</v>
      </c>
      <c r="AA60" s="62">
        <v>1.2E-2</v>
      </c>
      <c r="AB60" s="61">
        <v>1.2E-2</v>
      </c>
      <c r="AC60" s="61">
        <v>1.2E-2</v>
      </c>
      <c r="AD60" s="61">
        <v>1.2E-2</v>
      </c>
      <c r="AE60" s="62">
        <v>1.2E-2</v>
      </c>
      <c r="AF60" s="61">
        <v>1.2E-2</v>
      </c>
      <c r="AG60" s="61">
        <v>1.2E-2</v>
      </c>
      <c r="AH60" s="61">
        <v>1.2E-2</v>
      </c>
      <c r="AI60" s="62">
        <v>1.2E-2</v>
      </c>
      <c r="AJ60" s="61">
        <v>1.2E-2</v>
      </c>
      <c r="AK60" s="61">
        <v>1.2E-2</v>
      </c>
      <c r="AL60" s="61">
        <v>1.2E-2</v>
      </c>
      <c r="AM60" s="61">
        <v>1.2E-2</v>
      </c>
    </row>
    <row r="61" spans="1:39" x14ac:dyDescent="0.25">
      <c r="A61" s="3" t="s">
        <v>51</v>
      </c>
      <c r="B61" s="29" t="s">
        <v>173</v>
      </c>
      <c r="C61" s="60">
        <v>0.51</v>
      </c>
      <c r="D61" s="61">
        <v>0.51</v>
      </c>
      <c r="E61" s="61">
        <v>0.51</v>
      </c>
      <c r="F61" s="61">
        <v>0.51</v>
      </c>
      <c r="G61" s="62">
        <v>0.51</v>
      </c>
      <c r="H61" s="63">
        <v>0.51</v>
      </c>
      <c r="I61" s="61">
        <v>0.51</v>
      </c>
      <c r="J61" s="61">
        <v>0.51</v>
      </c>
      <c r="K61" s="62">
        <v>0.51</v>
      </c>
      <c r="L61" s="63">
        <v>0.51</v>
      </c>
      <c r="M61" s="61">
        <v>0.51</v>
      </c>
      <c r="N61" s="61">
        <v>0.51</v>
      </c>
      <c r="O61" s="62">
        <v>0.51</v>
      </c>
      <c r="P61" s="63">
        <v>0.51</v>
      </c>
      <c r="Q61" s="61">
        <v>0.51</v>
      </c>
      <c r="R61" s="61">
        <v>0.51</v>
      </c>
      <c r="S61" s="62">
        <v>0.51</v>
      </c>
      <c r="T61" s="63">
        <v>0.51</v>
      </c>
      <c r="U61" s="61">
        <v>0.51</v>
      </c>
      <c r="V61" s="61">
        <v>0.51</v>
      </c>
      <c r="W61" s="62">
        <v>0.51</v>
      </c>
      <c r="X61" s="63">
        <v>0.54415791477318287</v>
      </c>
      <c r="Y61" s="61">
        <v>0.54415791477318287</v>
      </c>
      <c r="Z61" s="61">
        <v>0.54415791477318287</v>
      </c>
      <c r="AA61" s="62">
        <v>0.54415791477318287</v>
      </c>
      <c r="AB61" s="61">
        <v>0.54415791477318287</v>
      </c>
      <c r="AC61" s="61">
        <v>0.54415791477318287</v>
      </c>
      <c r="AD61" s="61">
        <v>0.54415791477318287</v>
      </c>
      <c r="AE61" s="62">
        <v>0.54415791477318287</v>
      </c>
      <c r="AF61" s="61">
        <v>0.54415791477318287</v>
      </c>
      <c r="AG61" s="61">
        <v>0.54415791477318287</v>
      </c>
      <c r="AH61" s="61">
        <v>0.54415791477318287</v>
      </c>
      <c r="AI61" s="62">
        <v>0.54415791477318287</v>
      </c>
      <c r="AJ61" s="61">
        <v>0.54415791477318287</v>
      </c>
      <c r="AK61" s="61">
        <v>0.54415791477318287</v>
      </c>
      <c r="AL61" s="61">
        <v>0.54415791477318287</v>
      </c>
      <c r="AM61" s="61">
        <v>0.54415791477318287</v>
      </c>
    </row>
    <row r="62" spans="1:39" x14ac:dyDescent="0.25">
      <c r="A62" s="3" t="s">
        <v>228</v>
      </c>
      <c r="B62" s="29" t="s">
        <v>225</v>
      </c>
      <c r="C62" s="60">
        <v>0</v>
      </c>
      <c r="D62" s="61">
        <v>0</v>
      </c>
      <c r="E62" s="61">
        <v>0</v>
      </c>
      <c r="F62" s="61">
        <v>0</v>
      </c>
      <c r="G62" s="62">
        <v>0</v>
      </c>
      <c r="H62" s="63">
        <v>0</v>
      </c>
      <c r="I62" s="61">
        <v>0</v>
      </c>
      <c r="J62" s="61">
        <v>0</v>
      </c>
      <c r="K62" s="62">
        <v>0</v>
      </c>
      <c r="L62" s="63">
        <v>0</v>
      </c>
      <c r="M62" s="61">
        <v>0</v>
      </c>
      <c r="N62" s="61">
        <v>0</v>
      </c>
      <c r="O62" s="62">
        <v>0</v>
      </c>
      <c r="P62" s="63">
        <v>0</v>
      </c>
      <c r="Q62" s="61">
        <v>0</v>
      </c>
      <c r="R62" s="61">
        <v>0</v>
      </c>
      <c r="S62" s="62">
        <v>0</v>
      </c>
      <c r="T62" s="63">
        <v>0</v>
      </c>
      <c r="U62" s="61">
        <v>0</v>
      </c>
      <c r="V62" s="61">
        <v>0</v>
      </c>
      <c r="W62" s="62">
        <v>0</v>
      </c>
      <c r="X62" s="63">
        <v>0</v>
      </c>
      <c r="Y62" s="61">
        <v>0</v>
      </c>
      <c r="Z62" s="61">
        <v>0</v>
      </c>
      <c r="AA62" s="62">
        <v>0</v>
      </c>
      <c r="AB62" s="61">
        <v>0</v>
      </c>
      <c r="AC62" s="61">
        <v>0</v>
      </c>
      <c r="AD62" s="61">
        <v>0</v>
      </c>
      <c r="AE62" s="62">
        <v>0</v>
      </c>
      <c r="AF62" s="61">
        <v>0</v>
      </c>
      <c r="AG62" s="61">
        <v>0</v>
      </c>
      <c r="AH62" s="61">
        <v>0</v>
      </c>
      <c r="AI62" s="62">
        <v>0</v>
      </c>
      <c r="AJ62" s="61">
        <v>0</v>
      </c>
      <c r="AK62" s="61">
        <v>0</v>
      </c>
      <c r="AL62" s="61">
        <v>0</v>
      </c>
      <c r="AM62" s="61">
        <v>0</v>
      </c>
    </row>
    <row r="63" spans="1:39" x14ac:dyDescent="0.25">
      <c r="A63" s="3" t="s">
        <v>52</v>
      </c>
      <c r="B63" s="29" t="s">
        <v>174</v>
      </c>
      <c r="C63" s="60">
        <v>4.4610000000000003</v>
      </c>
      <c r="D63" s="61">
        <v>5.4447278347108652</v>
      </c>
      <c r="E63" s="61">
        <v>5.7942015067525654</v>
      </c>
      <c r="F63" s="61">
        <v>8.1835398956189778</v>
      </c>
      <c r="G63" s="62">
        <v>8.1835398956189778</v>
      </c>
      <c r="H63" s="63">
        <v>8.1835398956189778</v>
      </c>
      <c r="I63" s="61">
        <v>8.1835398956189778</v>
      </c>
      <c r="J63" s="61">
        <v>8.1835398956189778</v>
      </c>
      <c r="K63" s="62">
        <v>8.254457633950457</v>
      </c>
      <c r="L63" s="63">
        <v>8.2904777298418875</v>
      </c>
      <c r="M63" s="61">
        <v>8.3220477083405449</v>
      </c>
      <c r="N63" s="61">
        <v>8.355631158358463</v>
      </c>
      <c r="O63" s="62">
        <v>8.3738655913157345</v>
      </c>
      <c r="P63" s="63">
        <v>8.84224108825474</v>
      </c>
      <c r="Q63" s="61">
        <v>9.0613483878352916</v>
      </c>
      <c r="R63" s="61">
        <v>9.0613483878352916</v>
      </c>
      <c r="S63" s="62">
        <v>9.0657015220104533</v>
      </c>
      <c r="T63" s="63">
        <v>9.0806414271491249</v>
      </c>
      <c r="U63" s="61">
        <v>9.0806414271491249</v>
      </c>
      <c r="V63" s="61">
        <v>9.1198690545175989</v>
      </c>
      <c r="W63" s="62">
        <v>9.1198690545175989</v>
      </c>
      <c r="X63" s="63">
        <v>9.1198690545175989</v>
      </c>
      <c r="Y63" s="61">
        <v>9.171796952416555</v>
      </c>
      <c r="Z63" s="61">
        <v>9.171796952416555</v>
      </c>
      <c r="AA63" s="62">
        <v>9.1433258344775705</v>
      </c>
      <c r="AB63" s="61">
        <v>9.1433258344775723</v>
      </c>
      <c r="AC63" s="61">
        <v>9.1811365371690794</v>
      </c>
      <c r="AD63" s="61">
        <v>9.1950512487264717</v>
      </c>
      <c r="AE63" s="62">
        <v>9.1950512487264717</v>
      </c>
      <c r="AF63" s="61">
        <v>9.1950512487264717</v>
      </c>
      <c r="AG63" s="61">
        <v>9.1950512487264717</v>
      </c>
      <c r="AH63" s="61">
        <v>9.5664098742991772</v>
      </c>
      <c r="AI63" s="62">
        <v>9.5664098742991772</v>
      </c>
      <c r="AJ63" s="61">
        <v>9.5664098742991772</v>
      </c>
      <c r="AK63" s="61">
        <v>9.5664098742991772</v>
      </c>
      <c r="AL63" s="61">
        <v>9.5914098742991776</v>
      </c>
      <c r="AM63" s="61">
        <v>9.5914098742991776</v>
      </c>
    </row>
    <row r="64" spans="1:39" x14ac:dyDescent="0.25">
      <c r="A64" s="3" t="s">
        <v>53</v>
      </c>
      <c r="B64" s="29" t="s">
        <v>175</v>
      </c>
      <c r="C64" s="60">
        <v>0</v>
      </c>
      <c r="D64" s="61">
        <v>0</v>
      </c>
      <c r="E64" s="61">
        <v>0</v>
      </c>
      <c r="F64" s="61">
        <v>0</v>
      </c>
      <c r="G64" s="62">
        <v>0</v>
      </c>
      <c r="H64" s="63">
        <v>0</v>
      </c>
      <c r="I64" s="61">
        <v>0</v>
      </c>
      <c r="J64" s="61">
        <v>0</v>
      </c>
      <c r="K64" s="62">
        <v>0</v>
      </c>
      <c r="L64" s="63">
        <v>0</v>
      </c>
      <c r="M64" s="61">
        <v>0</v>
      </c>
      <c r="N64" s="61">
        <v>0</v>
      </c>
      <c r="O64" s="62">
        <v>0</v>
      </c>
      <c r="P64" s="63">
        <v>3.1552861477434142E-2</v>
      </c>
      <c r="Q64" s="61">
        <v>4.6264771932427062E-2</v>
      </c>
      <c r="R64" s="61">
        <v>4.6264771932427062E-2</v>
      </c>
      <c r="S64" s="62">
        <v>4.6264771932427062E-2</v>
      </c>
      <c r="T64" s="63">
        <v>4.6264771932427062E-2</v>
      </c>
      <c r="U64" s="61">
        <v>4.6264771932427062E-2</v>
      </c>
      <c r="V64" s="61">
        <v>4.6264771932427062E-2</v>
      </c>
      <c r="W64" s="62">
        <v>4.6264771932427062E-2</v>
      </c>
      <c r="X64" s="63">
        <v>4.6264771932427062E-2</v>
      </c>
      <c r="Y64" s="61">
        <v>4.6264771932427062E-2</v>
      </c>
      <c r="Z64" s="61">
        <v>4.6264771932427062E-2</v>
      </c>
      <c r="AA64" s="62">
        <v>4.6264771932427062E-2</v>
      </c>
      <c r="AB64" s="61">
        <v>4.6264771932427062E-2</v>
      </c>
      <c r="AC64" s="61">
        <v>4.6264771932427062E-2</v>
      </c>
      <c r="AD64" s="61">
        <v>4.6264771932427062E-2</v>
      </c>
      <c r="AE64" s="62">
        <v>4.6264771932427062E-2</v>
      </c>
      <c r="AF64" s="61">
        <v>4.6264771932427062E-2</v>
      </c>
      <c r="AG64" s="61">
        <v>4.6264771932427062E-2</v>
      </c>
      <c r="AH64" s="61">
        <v>4.6264771932427062E-2</v>
      </c>
      <c r="AI64" s="62">
        <v>4.6264771932427062E-2</v>
      </c>
      <c r="AJ64" s="61">
        <v>4.6264771932427062E-2</v>
      </c>
      <c r="AK64" s="61">
        <v>4.6264771932427062E-2</v>
      </c>
      <c r="AL64" s="61">
        <v>4.6264771932427062E-2</v>
      </c>
      <c r="AM64" s="61">
        <v>4.6264771932427062E-2</v>
      </c>
    </row>
    <row r="65" spans="1:39" x14ac:dyDescent="0.25">
      <c r="A65" s="3" t="s">
        <v>54</v>
      </c>
      <c r="B65" s="29" t="s">
        <v>176</v>
      </c>
      <c r="C65" s="60">
        <v>14.955670212500001</v>
      </c>
      <c r="D65" s="61">
        <v>15.746458624819555</v>
      </c>
      <c r="E65" s="61">
        <v>16.262369031563999</v>
      </c>
      <c r="F65" s="61">
        <v>17.129504328361886</v>
      </c>
      <c r="G65" s="62">
        <v>15.807339326648968</v>
      </c>
      <c r="H65" s="63">
        <v>17.364011273850277</v>
      </c>
      <c r="I65" s="61">
        <v>17.72522758172726</v>
      </c>
      <c r="J65" s="61">
        <v>16.929824651780294</v>
      </c>
      <c r="K65" s="62">
        <v>21.237708694333381</v>
      </c>
      <c r="L65" s="63">
        <v>24.08611398367831</v>
      </c>
      <c r="M65" s="61">
        <v>24.536956964856429</v>
      </c>
      <c r="N65" s="61">
        <v>23.045160132355512</v>
      </c>
      <c r="O65" s="62">
        <v>23.020380467496697</v>
      </c>
      <c r="P65" s="63">
        <v>22.50883904067906</v>
      </c>
      <c r="Q65" s="61">
        <v>22.457576144651728</v>
      </c>
      <c r="R65" s="61">
        <v>22.276048386992031</v>
      </c>
      <c r="S65" s="62">
        <v>23.641817167363463</v>
      </c>
      <c r="T65" s="63">
        <v>23.194115408799725</v>
      </c>
      <c r="U65" s="61">
        <v>23.190129530990539</v>
      </c>
      <c r="V65" s="61">
        <v>22.939992595632848</v>
      </c>
      <c r="W65" s="62">
        <v>22.98088579251322</v>
      </c>
      <c r="X65" s="63">
        <v>22.620760842796784</v>
      </c>
      <c r="Y65" s="61">
        <v>22.894303634162398</v>
      </c>
      <c r="Z65" s="61">
        <v>21.737785784979231</v>
      </c>
      <c r="AA65" s="62">
        <v>20.919359981732175</v>
      </c>
      <c r="AB65" s="61">
        <v>21.005124300573041</v>
      </c>
      <c r="AC65" s="61">
        <v>21.494715708549858</v>
      </c>
      <c r="AD65" s="61">
        <v>21.322544776381879</v>
      </c>
      <c r="AE65" s="62">
        <v>21.397816818567637</v>
      </c>
      <c r="AF65" s="61">
        <v>21.460673071389863</v>
      </c>
      <c r="AG65" s="61">
        <v>21.496625522329186</v>
      </c>
      <c r="AH65" s="61">
        <v>20.895326880298047</v>
      </c>
      <c r="AI65" s="62">
        <v>27.039940922844323</v>
      </c>
      <c r="AJ65" s="61">
        <v>27.101916908789033</v>
      </c>
      <c r="AK65" s="61">
        <v>27.210847507253426</v>
      </c>
      <c r="AL65" s="61">
        <v>27.136813948234824</v>
      </c>
      <c r="AM65" s="61">
        <v>27.025397211855449</v>
      </c>
    </row>
    <row r="66" spans="1:39" x14ac:dyDescent="0.25">
      <c r="A66" s="3" t="s">
        <v>55</v>
      </c>
      <c r="B66" s="29" t="s">
        <v>177</v>
      </c>
      <c r="C66" s="60">
        <v>0</v>
      </c>
      <c r="D66" s="61">
        <v>0</v>
      </c>
      <c r="E66" s="61">
        <v>0</v>
      </c>
      <c r="F66" s="61">
        <v>0</v>
      </c>
      <c r="G66" s="62">
        <v>0</v>
      </c>
      <c r="H66" s="63">
        <v>0</v>
      </c>
      <c r="I66" s="61">
        <v>0</v>
      </c>
      <c r="J66" s="61">
        <v>0</v>
      </c>
      <c r="K66" s="62">
        <v>0</v>
      </c>
      <c r="L66" s="63">
        <v>0</v>
      </c>
      <c r="M66" s="61">
        <v>0</v>
      </c>
      <c r="N66" s="61">
        <v>0</v>
      </c>
      <c r="O66" s="62">
        <v>0</v>
      </c>
      <c r="P66" s="63">
        <v>0</v>
      </c>
      <c r="Q66" s="61">
        <v>0</v>
      </c>
      <c r="R66" s="61">
        <v>0</v>
      </c>
      <c r="S66" s="62">
        <v>0</v>
      </c>
      <c r="T66" s="63">
        <v>1.571992419072172E-4</v>
      </c>
      <c r="U66" s="61">
        <v>1.571992419072172E-4</v>
      </c>
      <c r="V66" s="61">
        <v>5.6995643326184962E-4</v>
      </c>
      <c r="W66" s="62">
        <v>1.9627407013521753E-3</v>
      </c>
      <c r="X66" s="63">
        <v>5.6430584466761434E-3</v>
      </c>
      <c r="Y66" s="61">
        <v>8.3853999240364602E-3</v>
      </c>
      <c r="Z66" s="61">
        <v>8.9317659499175851E-3</v>
      </c>
      <c r="AA66" s="62">
        <v>9.8937227520805252E-3</v>
      </c>
      <c r="AB66" s="61">
        <v>1.0551505232771145E-2</v>
      </c>
      <c r="AC66" s="61">
        <v>1.1636033812465524E-2</v>
      </c>
      <c r="AD66" s="61">
        <v>1.1636033812465524E-2</v>
      </c>
      <c r="AE66" s="62">
        <v>1.1636033812465524E-2</v>
      </c>
      <c r="AF66" s="61">
        <v>1.1636033812465524E-2</v>
      </c>
      <c r="AG66" s="61">
        <v>1.1636033812465524E-2</v>
      </c>
      <c r="AH66" s="61">
        <v>1.1636033812465524E-2</v>
      </c>
      <c r="AI66" s="62">
        <v>1.1636033812465524E-2</v>
      </c>
      <c r="AJ66" s="61">
        <v>1.1636033812465524E-2</v>
      </c>
      <c r="AK66" s="61">
        <v>1.1636033812465524E-2</v>
      </c>
      <c r="AL66" s="61">
        <v>1.1636033812465524E-2</v>
      </c>
      <c r="AM66" s="61">
        <v>1.1636033812465524E-2</v>
      </c>
    </row>
    <row r="67" spans="1:39" x14ac:dyDescent="0.25">
      <c r="A67" s="3" t="s">
        <v>241</v>
      </c>
      <c r="B67" s="29" t="s">
        <v>178</v>
      </c>
      <c r="C67" s="60">
        <v>0.01</v>
      </c>
      <c r="D67" s="61">
        <v>0.01</v>
      </c>
      <c r="E67" s="61">
        <v>0.01</v>
      </c>
      <c r="F67" s="61">
        <v>0.01</v>
      </c>
      <c r="G67" s="62">
        <v>0.01</v>
      </c>
      <c r="H67" s="63">
        <v>0.01</v>
      </c>
      <c r="I67" s="61">
        <v>0.01</v>
      </c>
      <c r="J67" s="61">
        <v>0.01</v>
      </c>
      <c r="K67" s="62">
        <v>0.01</v>
      </c>
      <c r="L67" s="63">
        <v>0.01</v>
      </c>
      <c r="M67" s="61">
        <v>0.01</v>
      </c>
      <c r="N67" s="61">
        <v>0.01</v>
      </c>
      <c r="O67" s="62">
        <v>0.01</v>
      </c>
      <c r="P67" s="63">
        <v>0.01</v>
      </c>
      <c r="Q67" s="61">
        <v>0.01</v>
      </c>
      <c r="R67" s="61">
        <v>0.01</v>
      </c>
      <c r="S67" s="62">
        <v>0.01</v>
      </c>
      <c r="T67" s="63">
        <v>0.01</v>
      </c>
      <c r="U67" s="61">
        <v>0.01</v>
      </c>
      <c r="V67" s="61">
        <v>0.01</v>
      </c>
      <c r="W67" s="62">
        <v>0.01</v>
      </c>
      <c r="X67" s="63">
        <v>0.01</v>
      </c>
      <c r="Y67" s="61">
        <v>0.01</v>
      </c>
      <c r="Z67" s="61">
        <v>0.01</v>
      </c>
      <c r="AA67" s="62">
        <v>0.01</v>
      </c>
      <c r="AB67" s="61">
        <v>0.01</v>
      </c>
      <c r="AC67" s="61">
        <v>0.01</v>
      </c>
      <c r="AD67" s="61">
        <v>0.01</v>
      </c>
      <c r="AE67" s="62">
        <v>0.01</v>
      </c>
      <c r="AF67" s="61">
        <v>0.01</v>
      </c>
      <c r="AG67" s="61">
        <v>0.01</v>
      </c>
      <c r="AH67" s="61">
        <v>0.01</v>
      </c>
      <c r="AI67" s="62">
        <v>0.01</v>
      </c>
      <c r="AJ67" s="61">
        <v>0.01</v>
      </c>
      <c r="AK67" s="61">
        <v>0.01</v>
      </c>
      <c r="AL67" s="61">
        <v>0.01</v>
      </c>
      <c r="AM67" s="61">
        <v>0.01</v>
      </c>
    </row>
    <row r="68" spans="1:39" x14ac:dyDescent="0.25">
      <c r="A68" s="3" t="s">
        <v>56</v>
      </c>
      <c r="B68" s="29" t="s">
        <v>179</v>
      </c>
      <c r="C68" s="60">
        <v>0</v>
      </c>
      <c r="D68" s="61">
        <v>0</v>
      </c>
      <c r="E68" s="61">
        <v>0</v>
      </c>
      <c r="F68" s="61">
        <v>0</v>
      </c>
      <c r="G68" s="62">
        <v>0</v>
      </c>
      <c r="H68" s="63">
        <v>0</v>
      </c>
      <c r="I68" s="61">
        <v>0</v>
      </c>
      <c r="J68" s="61">
        <v>0</v>
      </c>
      <c r="K68" s="62">
        <v>0</v>
      </c>
      <c r="L68" s="63">
        <v>0</v>
      </c>
      <c r="M68" s="61">
        <v>0</v>
      </c>
      <c r="N68" s="61">
        <v>0</v>
      </c>
      <c r="O68" s="62">
        <v>0</v>
      </c>
      <c r="P68" s="63">
        <v>0</v>
      </c>
      <c r="Q68" s="61">
        <v>0</v>
      </c>
      <c r="R68" s="61">
        <v>0</v>
      </c>
      <c r="S68" s="62">
        <v>0</v>
      </c>
      <c r="T68" s="63">
        <v>1.1918452029011073E-3</v>
      </c>
      <c r="U68" s="61">
        <v>1.1918452029011073E-3</v>
      </c>
      <c r="V68" s="61">
        <v>4.3212666460993457E-3</v>
      </c>
      <c r="W68" s="62">
        <v>4.3212666460993457E-3</v>
      </c>
      <c r="X68" s="63">
        <v>4.3212666460993457E-3</v>
      </c>
      <c r="Y68" s="61">
        <v>2.925164371301131E-2</v>
      </c>
      <c r="Z68" s="61">
        <v>2.925164371301131E-2</v>
      </c>
      <c r="AA68" s="62">
        <v>2.925164371301131E-2</v>
      </c>
      <c r="AB68" s="61">
        <v>2.925164371301131E-2</v>
      </c>
      <c r="AC68" s="61">
        <v>2.925164371301131E-2</v>
      </c>
      <c r="AD68" s="61">
        <v>2.925164371301131E-2</v>
      </c>
      <c r="AE68" s="62">
        <v>2.925164371301131E-2</v>
      </c>
      <c r="AF68" s="61">
        <v>2.925164371301131E-2</v>
      </c>
      <c r="AG68" s="61">
        <v>2.925164371301131E-2</v>
      </c>
      <c r="AH68" s="61">
        <v>2.925164371301131E-2</v>
      </c>
      <c r="AI68" s="62">
        <v>2.925164371301131E-2</v>
      </c>
      <c r="AJ68" s="61">
        <v>2.925164371301131E-2</v>
      </c>
      <c r="AK68" s="61">
        <v>2.925164371301131E-2</v>
      </c>
      <c r="AL68" s="61">
        <v>2.925164371301131E-2</v>
      </c>
      <c r="AM68" s="61">
        <v>2.925164371301131E-2</v>
      </c>
    </row>
    <row r="69" spans="1:39" x14ac:dyDescent="0.25">
      <c r="A69" s="3" t="s">
        <v>57</v>
      </c>
      <c r="B69" s="29" t="s">
        <v>180</v>
      </c>
      <c r="C69" s="60">
        <v>4.1500000000000002E-2</v>
      </c>
      <c r="D69" s="61">
        <v>4.1500000000000002E-2</v>
      </c>
      <c r="E69" s="61">
        <v>4.1500000000000002E-2</v>
      </c>
      <c r="F69" s="61">
        <v>4.1500000000000002E-2</v>
      </c>
      <c r="G69" s="62">
        <v>4.1500000000000002E-2</v>
      </c>
      <c r="H69" s="63">
        <v>4.1500000000000002E-2</v>
      </c>
      <c r="I69" s="61">
        <v>4.1500000000000002E-2</v>
      </c>
      <c r="J69" s="61">
        <v>4.1500000000000002E-2</v>
      </c>
      <c r="K69" s="62">
        <v>4.1500000000000002E-2</v>
      </c>
      <c r="L69" s="63">
        <v>4.1500000000000002E-2</v>
      </c>
      <c r="M69" s="61">
        <v>4.1500000000000002E-2</v>
      </c>
      <c r="N69" s="61">
        <v>4.1500000000000002E-2</v>
      </c>
      <c r="O69" s="62">
        <v>4.1500000000000002E-2</v>
      </c>
      <c r="P69" s="63">
        <v>4.1500000000000002E-2</v>
      </c>
      <c r="Q69" s="61">
        <v>4.1500000000000002E-2</v>
      </c>
      <c r="R69" s="61">
        <v>4.1500000000000002E-2</v>
      </c>
      <c r="S69" s="62">
        <v>4.1500000000000002E-2</v>
      </c>
      <c r="T69" s="63">
        <v>4.1500000000000002E-2</v>
      </c>
      <c r="U69" s="61">
        <v>4.1500000000000002E-2</v>
      </c>
      <c r="V69" s="61">
        <v>4.1500000000000002E-2</v>
      </c>
      <c r="W69" s="62">
        <v>4.1500000000000002E-2</v>
      </c>
      <c r="X69" s="63">
        <v>4.1500000000000002E-2</v>
      </c>
      <c r="Y69" s="61">
        <v>4.1500000000000002E-2</v>
      </c>
      <c r="Z69" s="61">
        <v>4.1500000000000002E-2</v>
      </c>
      <c r="AA69" s="62">
        <v>4.1500000000000002E-2</v>
      </c>
      <c r="AB69" s="61">
        <v>4.1500000000000002E-2</v>
      </c>
      <c r="AC69" s="61">
        <v>4.1500000000000002E-2</v>
      </c>
      <c r="AD69" s="61">
        <v>4.1500000000000002E-2</v>
      </c>
      <c r="AE69" s="62">
        <v>4.1500000000000002E-2</v>
      </c>
      <c r="AF69" s="61">
        <v>4.1500000000000002E-2</v>
      </c>
      <c r="AG69" s="61">
        <v>4.1500000000000002E-2</v>
      </c>
      <c r="AH69" s="61">
        <v>4.1500000000000002E-2</v>
      </c>
      <c r="AI69" s="62">
        <v>4.1500000000000002E-2</v>
      </c>
      <c r="AJ69" s="61">
        <v>4.1500000000000002E-2</v>
      </c>
      <c r="AK69" s="61">
        <v>4.1500000000000002E-2</v>
      </c>
      <c r="AL69" s="61">
        <v>4.1500000000000002E-2</v>
      </c>
      <c r="AM69" s="61">
        <v>4.1500000000000002E-2</v>
      </c>
    </row>
    <row r="70" spans="1:39" x14ac:dyDescent="0.25">
      <c r="A70" s="3" t="s">
        <v>58</v>
      </c>
      <c r="B70" s="29" t="s">
        <v>181</v>
      </c>
      <c r="C70" s="60">
        <v>0</v>
      </c>
      <c r="D70" s="61">
        <v>0</v>
      </c>
      <c r="E70" s="61">
        <v>0</v>
      </c>
      <c r="F70" s="61">
        <v>0</v>
      </c>
      <c r="G70" s="62">
        <v>0</v>
      </c>
      <c r="H70" s="63">
        <v>0</v>
      </c>
      <c r="I70" s="61">
        <v>0</v>
      </c>
      <c r="J70" s="61">
        <v>0</v>
      </c>
      <c r="K70" s="62">
        <v>0</v>
      </c>
      <c r="L70" s="63">
        <v>0</v>
      </c>
      <c r="M70" s="61">
        <v>0</v>
      </c>
      <c r="N70" s="61">
        <v>0</v>
      </c>
      <c r="O70" s="62">
        <v>0</v>
      </c>
      <c r="P70" s="63">
        <v>0</v>
      </c>
      <c r="Q70" s="61">
        <v>0</v>
      </c>
      <c r="R70" s="61">
        <v>0</v>
      </c>
      <c r="S70" s="62">
        <v>0</v>
      </c>
      <c r="T70" s="63">
        <v>5.8272354342995989E-3</v>
      </c>
      <c r="U70" s="61">
        <v>5.8272354342995989E-3</v>
      </c>
      <c r="V70" s="61">
        <v>2.1127775704355867E-2</v>
      </c>
      <c r="W70" s="62">
        <v>2.1127775704355867E-2</v>
      </c>
      <c r="X70" s="63">
        <v>2.1127775704355867E-2</v>
      </c>
      <c r="Y70" s="61">
        <v>2.1127775704355867E-2</v>
      </c>
      <c r="Z70" s="61">
        <v>3.4408587802668089E-2</v>
      </c>
      <c r="AA70" s="62">
        <v>3.4408587802668089E-2</v>
      </c>
      <c r="AB70" s="61">
        <v>3.4408587802668089E-2</v>
      </c>
      <c r="AC70" s="61">
        <v>3.4408587802668089E-2</v>
      </c>
      <c r="AD70" s="61">
        <v>3.4408587802668089E-2</v>
      </c>
      <c r="AE70" s="62">
        <v>3.4408587802668089E-2</v>
      </c>
      <c r="AF70" s="61">
        <v>3.0343785878026681</v>
      </c>
      <c r="AG70" s="61">
        <v>3.0343785878026681</v>
      </c>
      <c r="AH70" s="61">
        <v>3.0343785878026681</v>
      </c>
      <c r="AI70" s="62">
        <v>3.7843485878026684</v>
      </c>
      <c r="AJ70" s="61">
        <v>3.7843485878026684</v>
      </c>
      <c r="AK70" s="61">
        <v>5.159258587802654</v>
      </c>
      <c r="AL70" s="61">
        <v>5.159258587802654</v>
      </c>
      <c r="AM70" s="61">
        <v>5.159258587802654</v>
      </c>
    </row>
    <row r="71" spans="1:39" x14ac:dyDescent="0.25">
      <c r="A71" s="3" t="s">
        <v>59</v>
      </c>
      <c r="B71" s="29" t="s">
        <v>182</v>
      </c>
      <c r="C71" s="60">
        <v>0</v>
      </c>
      <c r="D71" s="61">
        <v>0</v>
      </c>
      <c r="E71" s="61">
        <v>0</v>
      </c>
      <c r="F71" s="61">
        <v>0</v>
      </c>
      <c r="G71" s="62">
        <v>0</v>
      </c>
      <c r="H71" s="63">
        <v>0</v>
      </c>
      <c r="I71" s="61">
        <v>0</v>
      </c>
      <c r="J71" s="61">
        <v>0</v>
      </c>
      <c r="K71" s="62">
        <v>0</v>
      </c>
      <c r="L71" s="63">
        <v>0</v>
      </c>
      <c r="M71" s="61">
        <v>0</v>
      </c>
      <c r="N71" s="61">
        <v>0</v>
      </c>
      <c r="O71" s="62">
        <v>0</v>
      </c>
      <c r="P71" s="63">
        <v>0</v>
      </c>
      <c r="Q71" s="61">
        <v>0</v>
      </c>
      <c r="R71" s="61">
        <v>0</v>
      </c>
      <c r="S71" s="62">
        <v>0</v>
      </c>
      <c r="T71" s="63">
        <v>0</v>
      </c>
      <c r="U71" s="61">
        <v>0</v>
      </c>
      <c r="V71" s="61">
        <v>0</v>
      </c>
      <c r="W71" s="62">
        <v>0</v>
      </c>
      <c r="X71" s="63">
        <v>0</v>
      </c>
      <c r="Y71" s="61">
        <v>0</v>
      </c>
      <c r="Z71" s="61">
        <v>0</v>
      </c>
      <c r="AA71" s="62">
        <v>0</v>
      </c>
      <c r="AB71" s="61">
        <v>0</v>
      </c>
      <c r="AC71" s="61">
        <v>0</v>
      </c>
      <c r="AD71" s="61">
        <v>0</v>
      </c>
      <c r="AE71" s="62">
        <v>0</v>
      </c>
      <c r="AF71" s="61">
        <v>0</v>
      </c>
      <c r="AG71" s="61">
        <v>0</v>
      </c>
      <c r="AH71" s="61">
        <v>0</v>
      </c>
      <c r="AI71" s="62">
        <v>0</v>
      </c>
      <c r="AJ71" s="61">
        <v>0</v>
      </c>
      <c r="AK71" s="61">
        <v>0</v>
      </c>
      <c r="AL71" s="61">
        <v>2.998E-2</v>
      </c>
      <c r="AM71" s="61">
        <v>2.998E-2</v>
      </c>
    </row>
    <row r="72" spans="1:39" x14ac:dyDescent="0.25">
      <c r="A72" s="3" t="s">
        <v>60</v>
      </c>
      <c r="B72" s="29" t="s">
        <v>183</v>
      </c>
      <c r="C72" s="60">
        <v>0</v>
      </c>
      <c r="D72" s="61">
        <v>0</v>
      </c>
      <c r="E72" s="61">
        <v>0</v>
      </c>
      <c r="F72" s="61">
        <v>0</v>
      </c>
      <c r="G72" s="62">
        <v>0</v>
      </c>
      <c r="H72" s="63">
        <v>0</v>
      </c>
      <c r="I72" s="61">
        <v>0</v>
      </c>
      <c r="J72" s="61">
        <v>0</v>
      </c>
      <c r="K72" s="62">
        <v>0</v>
      </c>
      <c r="L72" s="63">
        <v>0</v>
      </c>
      <c r="M72" s="61">
        <v>0</v>
      </c>
      <c r="N72" s="61">
        <v>0</v>
      </c>
      <c r="O72" s="62">
        <v>0</v>
      </c>
      <c r="P72" s="63">
        <v>0</v>
      </c>
      <c r="Q72" s="61">
        <v>0</v>
      </c>
      <c r="R72" s="61">
        <v>0</v>
      </c>
      <c r="S72" s="62">
        <v>0</v>
      </c>
      <c r="T72" s="63">
        <v>0</v>
      </c>
      <c r="U72" s="61">
        <v>0</v>
      </c>
      <c r="V72" s="61">
        <v>0</v>
      </c>
      <c r="W72" s="62">
        <v>0</v>
      </c>
      <c r="X72" s="63">
        <v>0</v>
      </c>
      <c r="Y72" s="61">
        <v>0</v>
      </c>
      <c r="Z72" s="61">
        <v>0</v>
      </c>
      <c r="AA72" s="62">
        <v>0</v>
      </c>
      <c r="AB72" s="61">
        <v>0</v>
      </c>
      <c r="AC72" s="61">
        <v>0</v>
      </c>
      <c r="AD72" s="61">
        <v>0</v>
      </c>
      <c r="AE72" s="62">
        <v>0</v>
      </c>
      <c r="AF72" s="61">
        <v>0</v>
      </c>
      <c r="AG72" s="61">
        <v>0</v>
      </c>
      <c r="AH72" s="61">
        <v>0</v>
      </c>
      <c r="AI72" s="62">
        <v>0</v>
      </c>
      <c r="AJ72" s="61">
        <v>0</v>
      </c>
      <c r="AK72" s="61">
        <v>0</v>
      </c>
      <c r="AL72" s="61">
        <v>0</v>
      </c>
      <c r="AM72" s="61">
        <v>0</v>
      </c>
    </row>
    <row r="73" spans="1:39" x14ac:dyDescent="0.25">
      <c r="A73" s="3" t="s">
        <v>61</v>
      </c>
      <c r="B73" s="29" t="s">
        <v>184</v>
      </c>
      <c r="C73" s="60">
        <v>5.0000000000000001E-3</v>
      </c>
      <c r="D73" s="61">
        <v>5.0000000000000001E-3</v>
      </c>
      <c r="E73" s="61">
        <v>5.0000000000000001E-3</v>
      </c>
      <c r="F73" s="61">
        <v>5.0000000000000001E-3</v>
      </c>
      <c r="G73" s="62">
        <v>5.0000000000000001E-3</v>
      </c>
      <c r="H73" s="63">
        <v>5.0000000000000001E-3</v>
      </c>
      <c r="I73" s="61">
        <v>5.0000000000000001E-3</v>
      </c>
      <c r="J73" s="61">
        <v>5.0000000000000001E-3</v>
      </c>
      <c r="K73" s="62">
        <v>5.0000000000000001E-3</v>
      </c>
      <c r="L73" s="63">
        <v>5.0000000000000001E-3</v>
      </c>
      <c r="M73" s="61">
        <v>5.0000000000000001E-3</v>
      </c>
      <c r="N73" s="61">
        <v>5.0000000000000001E-3</v>
      </c>
      <c r="O73" s="62">
        <v>5.0000000000000001E-3</v>
      </c>
      <c r="P73" s="63">
        <v>5.0000000000000001E-3</v>
      </c>
      <c r="Q73" s="61">
        <v>5.0000000000000001E-3</v>
      </c>
      <c r="R73" s="61">
        <v>5.0000000000000001E-3</v>
      </c>
      <c r="S73" s="62">
        <v>5.0000000000000001E-3</v>
      </c>
      <c r="T73" s="63">
        <v>5.0000000000000001E-3</v>
      </c>
      <c r="U73" s="61">
        <v>5.0000000000000001E-3</v>
      </c>
      <c r="V73" s="61">
        <v>5.0000000000000001E-3</v>
      </c>
      <c r="W73" s="62">
        <v>5.0000000000000001E-3</v>
      </c>
      <c r="X73" s="63">
        <v>5.0000000000000001E-3</v>
      </c>
      <c r="Y73" s="61">
        <v>5.0000000000000001E-3</v>
      </c>
      <c r="Z73" s="61">
        <v>5.0000000000000001E-3</v>
      </c>
      <c r="AA73" s="62">
        <v>5.0000000000000001E-3</v>
      </c>
      <c r="AB73" s="61">
        <v>5.0000000000000001E-3</v>
      </c>
      <c r="AC73" s="61">
        <v>5.0000000000000001E-3</v>
      </c>
      <c r="AD73" s="61">
        <v>5.0000000000000001E-3</v>
      </c>
      <c r="AE73" s="62">
        <v>5.0000000000000001E-3</v>
      </c>
      <c r="AF73" s="61">
        <v>5.0000000000000001E-3</v>
      </c>
      <c r="AG73" s="61">
        <v>5.0000000000000001E-3</v>
      </c>
      <c r="AH73" s="61">
        <v>5.0000000000000001E-3</v>
      </c>
      <c r="AI73" s="62">
        <v>5.0000000000000001E-3</v>
      </c>
      <c r="AJ73" s="61">
        <v>5.0000000000000001E-3</v>
      </c>
      <c r="AK73" s="61">
        <v>5.0000000000000001E-3</v>
      </c>
      <c r="AL73" s="61">
        <v>5.0000000000000001E-3</v>
      </c>
      <c r="AM73" s="61">
        <v>5.0000000000000001E-3</v>
      </c>
    </row>
    <row r="74" spans="1:39" x14ac:dyDescent="0.25">
      <c r="A74" s="3" t="s">
        <v>62</v>
      </c>
      <c r="B74" s="29" t="s">
        <v>185</v>
      </c>
      <c r="C74" s="60">
        <v>637.45048330578743</v>
      </c>
      <c r="D74" s="61">
        <v>648.33111721628597</v>
      </c>
      <c r="E74" s="61">
        <v>647.69596212573583</v>
      </c>
      <c r="F74" s="61">
        <v>654.24676677013281</v>
      </c>
      <c r="G74" s="62">
        <v>655.15245181723139</v>
      </c>
      <c r="H74" s="63">
        <v>659.10988669415258</v>
      </c>
      <c r="I74" s="61">
        <v>662.87899029300218</v>
      </c>
      <c r="J74" s="61">
        <v>665.20616804868371</v>
      </c>
      <c r="K74" s="62">
        <v>667.7843615134542</v>
      </c>
      <c r="L74" s="63">
        <v>671.92627719498</v>
      </c>
      <c r="M74" s="61">
        <v>666.44218057787975</v>
      </c>
      <c r="N74" s="61">
        <v>658.85868353386218</v>
      </c>
      <c r="O74" s="62">
        <v>660.93717959676712</v>
      </c>
      <c r="P74" s="63">
        <v>649.85613659694855</v>
      </c>
      <c r="Q74" s="61">
        <v>644.84154673243233</v>
      </c>
      <c r="R74" s="61">
        <v>642.30135317543636</v>
      </c>
      <c r="S74" s="62">
        <v>637.65689331511021</v>
      </c>
      <c r="T74" s="63">
        <v>642.02239717761267</v>
      </c>
      <c r="U74" s="61">
        <v>645.23157423379564</v>
      </c>
      <c r="V74" s="61">
        <v>651.05270555746745</v>
      </c>
      <c r="W74" s="62">
        <v>656.88335280860315</v>
      </c>
      <c r="X74" s="63">
        <v>654.9745219280403</v>
      </c>
      <c r="Y74" s="61">
        <v>654.25748750445075</v>
      </c>
      <c r="Z74" s="61">
        <v>652.21883669134195</v>
      </c>
      <c r="AA74" s="62">
        <v>641.58906622147072</v>
      </c>
      <c r="AB74" s="61">
        <v>629.71535818144901</v>
      </c>
      <c r="AC74" s="61">
        <v>639.85873104269365</v>
      </c>
      <c r="AD74" s="61">
        <v>637.49652222075053</v>
      </c>
      <c r="AE74" s="62">
        <v>715.33968289347899</v>
      </c>
      <c r="AF74" s="61">
        <v>697.49009188397463</v>
      </c>
      <c r="AG74" s="61">
        <v>699.09066009130004</v>
      </c>
      <c r="AH74" s="61">
        <v>680.98737891337169</v>
      </c>
      <c r="AI74" s="62">
        <v>690.16334874329425</v>
      </c>
      <c r="AJ74" s="61">
        <v>689.51859025210626</v>
      </c>
      <c r="AK74" s="61">
        <v>689.35901995265272</v>
      </c>
      <c r="AL74" s="61">
        <v>678.72371867395668</v>
      </c>
      <c r="AM74" s="61">
        <v>681.68240241259002</v>
      </c>
    </row>
    <row r="75" spans="1:39" x14ac:dyDescent="0.25">
      <c r="A75" s="3" t="s">
        <v>63</v>
      </c>
      <c r="B75" s="29" t="s">
        <v>186</v>
      </c>
      <c r="C75" s="60">
        <v>0.19315000000000002</v>
      </c>
      <c r="D75" s="61">
        <v>0.22201241419982407</v>
      </c>
      <c r="E75" s="61">
        <v>0.26469460087992441</v>
      </c>
      <c r="F75" s="61">
        <v>0.31890918847805227</v>
      </c>
      <c r="G75" s="62">
        <v>0.52169609309468601</v>
      </c>
      <c r="H75" s="63">
        <v>0.62231844242344869</v>
      </c>
      <c r="I75" s="61">
        <v>0.79932101061099414</v>
      </c>
      <c r="J75" s="61">
        <v>0.82540676610486019</v>
      </c>
      <c r="K75" s="62">
        <v>0.94092848872045254</v>
      </c>
      <c r="L75" s="63">
        <v>0.99960356246162951</v>
      </c>
      <c r="M75" s="61">
        <v>1.0510296003600104</v>
      </c>
      <c r="N75" s="61">
        <v>1.1057354904338137</v>
      </c>
      <c r="O75" s="62">
        <v>1.1354385401319969</v>
      </c>
      <c r="P75" s="63">
        <v>1.2443064981671865</v>
      </c>
      <c r="Q75" s="61">
        <v>1.2443064981671865</v>
      </c>
      <c r="R75" s="61">
        <v>1.2951773522029071</v>
      </c>
      <c r="S75" s="62">
        <v>1.3934131010632114</v>
      </c>
      <c r="T75" s="63">
        <v>1.402372860136174</v>
      </c>
      <c r="U75" s="61">
        <v>1.5897582673297441</v>
      </c>
      <c r="V75" s="61">
        <v>1.6132838578179796</v>
      </c>
      <c r="W75" s="62">
        <v>1.8397486408986523</v>
      </c>
      <c r="X75" s="63">
        <v>1.8616790758976303</v>
      </c>
      <c r="Y75" s="61">
        <v>2.0033459435803573</v>
      </c>
      <c r="Z75" s="61">
        <v>2.0095357304862067</v>
      </c>
      <c r="AA75" s="62">
        <v>2.032070630237452</v>
      </c>
      <c r="AB75" s="61">
        <v>2.0320706302374516</v>
      </c>
      <c r="AC75" s="61">
        <v>2.0914648786761654</v>
      </c>
      <c r="AD75" s="61">
        <v>2.0914648786761654</v>
      </c>
      <c r="AE75" s="62">
        <v>2.0914648786761654</v>
      </c>
      <c r="AF75" s="61">
        <v>2.0914648786761654</v>
      </c>
      <c r="AG75" s="61">
        <v>2.1643748786761652</v>
      </c>
      <c r="AH75" s="61">
        <v>2.496164198164097</v>
      </c>
      <c r="AI75" s="62">
        <v>2.6006291981640968</v>
      </c>
      <c r="AJ75" s="61">
        <v>2.6041211981640968</v>
      </c>
      <c r="AK75" s="61">
        <v>2.608113198164097</v>
      </c>
      <c r="AL75" s="61">
        <v>2.608113198164097</v>
      </c>
      <c r="AM75" s="61">
        <v>2.6715871981640968</v>
      </c>
    </row>
    <row r="76" spans="1:39" x14ac:dyDescent="0.25">
      <c r="A76" s="3" t="s">
        <v>64</v>
      </c>
      <c r="B76" s="29" t="s">
        <v>187</v>
      </c>
      <c r="C76" s="60">
        <v>309.698232098723</v>
      </c>
      <c r="D76" s="61">
        <v>370.9988768593484</v>
      </c>
      <c r="E76" s="61">
        <v>356.07958908093934</v>
      </c>
      <c r="F76" s="61">
        <v>387.71968997784262</v>
      </c>
      <c r="G76" s="62">
        <v>383.45332690281532</v>
      </c>
      <c r="H76" s="63">
        <v>424.90347252721654</v>
      </c>
      <c r="I76" s="61">
        <v>447.38495729099924</v>
      </c>
      <c r="J76" s="61">
        <v>460.41314761550791</v>
      </c>
      <c r="K76" s="62">
        <v>454.57992816752881</v>
      </c>
      <c r="L76" s="63">
        <v>448.26719288064112</v>
      </c>
      <c r="M76" s="61">
        <v>438.53000349611938</v>
      </c>
      <c r="N76" s="61">
        <v>438.92839985676324</v>
      </c>
      <c r="O76" s="62">
        <v>435.85718052397311</v>
      </c>
      <c r="P76" s="63">
        <v>436.19075901657681</v>
      </c>
      <c r="Q76" s="61">
        <v>436.44463562633666</v>
      </c>
      <c r="R76" s="61">
        <v>434.93313620403177</v>
      </c>
      <c r="S76" s="62">
        <v>435.38881877474512</v>
      </c>
      <c r="T76" s="63">
        <v>436.68259897885088</v>
      </c>
      <c r="U76" s="61">
        <v>444.02665595572529</v>
      </c>
      <c r="V76" s="61">
        <v>440.66616694070154</v>
      </c>
      <c r="W76" s="62">
        <v>439.22023584141022</v>
      </c>
      <c r="X76" s="63">
        <v>449.45739272186364</v>
      </c>
      <c r="Y76" s="61">
        <v>45.958103544571905</v>
      </c>
      <c r="Z76" s="61">
        <v>43.877438829512705</v>
      </c>
      <c r="AA76" s="62">
        <v>38.438588598464349</v>
      </c>
      <c r="AB76" s="61">
        <v>40.947779266091885</v>
      </c>
      <c r="AC76" s="61">
        <v>52.799147853754043</v>
      </c>
      <c r="AD76" s="61">
        <v>73.920221818493886</v>
      </c>
      <c r="AE76" s="62">
        <v>67.695595352650514</v>
      </c>
      <c r="AF76" s="61">
        <v>72.93140829545959</v>
      </c>
      <c r="AG76" s="61">
        <v>74.598674976263425</v>
      </c>
      <c r="AH76" s="61">
        <v>62.107163881913145</v>
      </c>
      <c r="AI76" s="62">
        <v>116.61398913385068</v>
      </c>
      <c r="AJ76" s="61">
        <v>127.91063907370439</v>
      </c>
      <c r="AK76" s="61">
        <v>131.71457182424763</v>
      </c>
      <c r="AL76" s="61">
        <v>144.65975699465636</v>
      </c>
      <c r="AM76" s="61">
        <v>146.85011332666971</v>
      </c>
    </row>
    <row r="77" spans="1:39" x14ac:dyDescent="0.25">
      <c r="A77" s="3" t="s">
        <v>226</v>
      </c>
      <c r="B77" s="103" t="s">
        <v>223</v>
      </c>
      <c r="C77" s="60">
        <v>0</v>
      </c>
      <c r="D77" s="63">
        <v>0</v>
      </c>
      <c r="E77" s="61">
        <v>0</v>
      </c>
      <c r="F77" s="61">
        <v>0</v>
      </c>
      <c r="G77" s="62">
        <v>0</v>
      </c>
      <c r="H77" s="63">
        <v>0</v>
      </c>
      <c r="I77" s="61">
        <v>0</v>
      </c>
      <c r="J77" s="61">
        <v>0</v>
      </c>
      <c r="K77" s="62">
        <v>0</v>
      </c>
      <c r="L77" s="63">
        <v>0</v>
      </c>
      <c r="M77" s="61">
        <v>0</v>
      </c>
      <c r="N77" s="61">
        <v>0</v>
      </c>
      <c r="O77" s="62">
        <v>0</v>
      </c>
      <c r="P77" s="63">
        <v>0</v>
      </c>
      <c r="Q77" s="61">
        <v>0</v>
      </c>
      <c r="R77" s="61">
        <v>0</v>
      </c>
      <c r="S77" s="62">
        <v>0</v>
      </c>
      <c r="T77" s="63">
        <v>0</v>
      </c>
      <c r="U77" s="61">
        <v>0</v>
      </c>
      <c r="V77" s="61">
        <v>0</v>
      </c>
      <c r="W77" s="62">
        <v>0</v>
      </c>
      <c r="X77" s="63">
        <v>0</v>
      </c>
      <c r="Y77" s="61">
        <v>0</v>
      </c>
      <c r="Z77" s="61">
        <v>0</v>
      </c>
      <c r="AA77" s="62">
        <v>0</v>
      </c>
      <c r="AB77" s="63">
        <v>0</v>
      </c>
      <c r="AC77" s="61">
        <v>0</v>
      </c>
      <c r="AD77" s="61">
        <v>0</v>
      </c>
      <c r="AE77" s="62">
        <v>0</v>
      </c>
      <c r="AF77" s="61">
        <v>0</v>
      </c>
      <c r="AG77" s="61">
        <v>0</v>
      </c>
      <c r="AH77" s="61">
        <v>2.1939999999999998E-2</v>
      </c>
      <c r="AI77" s="62">
        <v>2.1939999999999998E-2</v>
      </c>
      <c r="AJ77" s="61">
        <v>3.4834980000000001E-2</v>
      </c>
      <c r="AK77" s="61">
        <v>5.9372930000000004E-2</v>
      </c>
      <c r="AL77" s="61">
        <v>5.9372930000000004E-2</v>
      </c>
      <c r="AM77" s="61">
        <v>0.13798785000000002</v>
      </c>
    </row>
    <row r="78" spans="1:39" x14ac:dyDescent="0.25">
      <c r="A78" s="3" t="s">
        <v>65</v>
      </c>
      <c r="B78" s="29" t="s">
        <v>188</v>
      </c>
      <c r="C78" s="60">
        <v>0.93104999999999993</v>
      </c>
      <c r="D78" s="61">
        <v>0.93104999999999993</v>
      </c>
      <c r="E78" s="61">
        <v>0.93104999999999993</v>
      </c>
      <c r="F78" s="61">
        <v>0.93104999999999993</v>
      </c>
      <c r="G78" s="62">
        <v>0.93104999999999993</v>
      </c>
      <c r="H78" s="63">
        <v>0.93104999999999993</v>
      </c>
      <c r="I78" s="61">
        <v>0.93104999999999993</v>
      </c>
      <c r="J78" s="61">
        <v>0.93104999999999993</v>
      </c>
      <c r="K78" s="62">
        <v>0.93104999999999993</v>
      </c>
      <c r="L78" s="63">
        <v>0.93104999999999993</v>
      </c>
      <c r="M78" s="61">
        <v>0.93104999999999993</v>
      </c>
      <c r="N78" s="61">
        <v>0.93104999999999993</v>
      </c>
      <c r="O78" s="62">
        <v>0.93104999999999993</v>
      </c>
      <c r="P78" s="63">
        <v>0.93104999999999993</v>
      </c>
      <c r="Q78" s="61">
        <v>0.93104999999999993</v>
      </c>
      <c r="R78" s="61">
        <v>0.93104999999999993</v>
      </c>
      <c r="S78" s="62">
        <v>0.93104999999999993</v>
      </c>
      <c r="T78" s="63">
        <v>0.93104999999999993</v>
      </c>
      <c r="U78" s="61">
        <v>0.93104999999999993</v>
      </c>
      <c r="V78" s="61">
        <v>0.93104999999999993</v>
      </c>
      <c r="W78" s="62">
        <v>0.93104999999999993</v>
      </c>
      <c r="X78" s="63">
        <v>0.93104999999999993</v>
      </c>
      <c r="Y78" s="61">
        <v>0.93104999999999993</v>
      </c>
      <c r="Z78" s="61">
        <v>0.93104999999999993</v>
      </c>
      <c r="AA78" s="62">
        <v>0.93104999999999993</v>
      </c>
      <c r="AB78" s="61">
        <v>0.93104999999999993</v>
      </c>
      <c r="AC78" s="61">
        <v>0.93104999999999993</v>
      </c>
      <c r="AD78" s="61">
        <v>0.93104999999999993</v>
      </c>
      <c r="AE78" s="62">
        <v>0.93104999999999993</v>
      </c>
      <c r="AF78" s="61">
        <v>0.93104999999999993</v>
      </c>
      <c r="AG78" s="61">
        <v>0.93104999999999993</v>
      </c>
      <c r="AH78" s="61">
        <v>0.93104999999999993</v>
      </c>
      <c r="AI78" s="62">
        <v>0.93104999999999993</v>
      </c>
      <c r="AJ78" s="61">
        <v>0.93104999999999993</v>
      </c>
      <c r="AK78" s="61">
        <v>0.93104999999999993</v>
      </c>
      <c r="AL78" s="61">
        <v>0.93104999999999993</v>
      </c>
      <c r="AM78" s="61">
        <v>0.93104999999999993</v>
      </c>
    </row>
    <row r="79" spans="1:39" x14ac:dyDescent="0.25">
      <c r="A79" s="3" t="s">
        <v>66</v>
      </c>
      <c r="B79" s="29" t="s">
        <v>189</v>
      </c>
      <c r="C79" s="60">
        <v>1.2936500000000002</v>
      </c>
      <c r="D79" s="61">
        <v>1.2936500000000002</v>
      </c>
      <c r="E79" s="61">
        <v>1.2936500000000002</v>
      </c>
      <c r="F79" s="61">
        <v>1.2936500000000002</v>
      </c>
      <c r="G79" s="62">
        <v>1.2936500000000002</v>
      </c>
      <c r="H79" s="63">
        <v>1.2936500000000002</v>
      </c>
      <c r="I79" s="61">
        <v>1.2936500000000002</v>
      </c>
      <c r="J79" s="61">
        <v>1.2936500000000002</v>
      </c>
      <c r="K79" s="62">
        <v>1.2936500000000002</v>
      </c>
      <c r="L79" s="63">
        <v>1.2936500000000002</v>
      </c>
      <c r="M79" s="61">
        <v>1.2936500000000002</v>
      </c>
      <c r="N79" s="61">
        <v>1.2936500000000002</v>
      </c>
      <c r="O79" s="62">
        <v>1.2936500000000002</v>
      </c>
      <c r="P79" s="63">
        <v>1.2936500000000002</v>
      </c>
      <c r="Q79" s="61">
        <v>1.2936500000000002</v>
      </c>
      <c r="R79" s="61">
        <v>1.2936500000000002</v>
      </c>
      <c r="S79" s="62">
        <v>1.2936500000000002</v>
      </c>
      <c r="T79" s="63">
        <v>1.2936500000000002</v>
      </c>
      <c r="U79" s="61">
        <v>1.2936500000000002</v>
      </c>
      <c r="V79" s="61">
        <v>1.2936500000000002</v>
      </c>
      <c r="W79" s="62">
        <v>1.2936500000000002</v>
      </c>
      <c r="X79" s="63">
        <v>1.2936500000000002</v>
      </c>
      <c r="Y79" s="61">
        <v>1.2936500000000002</v>
      </c>
      <c r="Z79" s="61">
        <v>1.2936500000000002</v>
      </c>
      <c r="AA79" s="62">
        <v>1.2936500000000002</v>
      </c>
      <c r="AB79" s="61">
        <v>1.2936500000000002</v>
      </c>
      <c r="AC79" s="61">
        <v>1.2936500000000002</v>
      </c>
      <c r="AD79" s="61">
        <v>1.2936500000000002</v>
      </c>
      <c r="AE79" s="62">
        <v>1.2936500000000002</v>
      </c>
      <c r="AF79" s="61">
        <v>1.2936500000000002</v>
      </c>
      <c r="AG79" s="61">
        <v>1.2936500000000002</v>
      </c>
      <c r="AH79" s="61">
        <v>1.2936500000000002</v>
      </c>
      <c r="AI79" s="62">
        <v>1.3936400000000002</v>
      </c>
      <c r="AJ79" s="61">
        <v>1.3936400000000002</v>
      </c>
      <c r="AK79" s="61">
        <v>1.3936400000000002</v>
      </c>
      <c r="AL79" s="61">
        <v>1.3936400000000002</v>
      </c>
      <c r="AM79" s="61">
        <v>1.3936400000000002</v>
      </c>
    </row>
    <row r="80" spans="1:39" x14ac:dyDescent="0.25">
      <c r="A80" s="3" t="s">
        <v>243</v>
      </c>
      <c r="B80" s="29" t="s">
        <v>242</v>
      </c>
      <c r="C80" s="60">
        <v>0</v>
      </c>
      <c r="D80" s="61">
        <v>0</v>
      </c>
      <c r="E80" s="61">
        <v>0</v>
      </c>
      <c r="F80" s="61">
        <v>0</v>
      </c>
      <c r="G80" s="62">
        <v>0</v>
      </c>
      <c r="H80" s="63">
        <v>0</v>
      </c>
      <c r="I80" s="61">
        <v>0</v>
      </c>
      <c r="J80" s="61">
        <v>0</v>
      </c>
      <c r="K80" s="62">
        <v>0</v>
      </c>
      <c r="L80" s="63">
        <v>0</v>
      </c>
      <c r="M80" s="61">
        <v>0</v>
      </c>
      <c r="N80" s="61">
        <v>0</v>
      </c>
      <c r="O80" s="62">
        <v>0</v>
      </c>
      <c r="P80" s="63">
        <v>0</v>
      </c>
      <c r="Q80" s="61">
        <v>0</v>
      </c>
      <c r="R80" s="61">
        <v>0</v>
      </c>
      <c r="S80" s="62">
        <v>0</v>
      </c>
      <c r="T80" s="63">
        <v>0</v>
      </c>
      <c r="U80" s="61">
        <v>0</v>
      </c>
      <c r="V80" s="61">
        <v>0</v>
      </c>
      <c r="W80" s="62">
        <v>0</v>
      </c>
      <c r="X80" s="63">
        <v>0</v>
      </c>
      <c r="Y80" s="61">
        <v>0</v>
      </c>
      <c r="Z80" s="61">
        <v>0</v>
      </c>
      <c r="AA80" s="62">
        <v>0</v>
      </c>
      <c r="AB80" s="61">
        <v>0</v>
      </c>
      <c r="AC80" s="61">
        <v>0</v>
      </c>
      <c r="AD80" s="61">
        <v>0</v>
      </c>
      <c r="AE80" s="62">
        <v>0</v>
      </c>
      <c r="AF80" s="61">
        <v>0</v>
      </c>
      <c r="AG80" s="61">
        <v>0</v>
      </c>
      <c r="AH80" s="61">
        <v>0</v>
      </c>
      <c r="AI80" s="62">
        <v>0</v>
      </c>
      <c r="AJ80" s="61">
        <v>5.2524199999999998E-3</v>
      </c>
      <c r="AK80" s="61">
        <v>5.2524199999999998E-3</v>
      </c>
      <c r="AL80" s="61">
        <v>5.2524199999999998E-3</v>
      </c>
      <c r="AM80" s="61">
        <v>5.2524199999999998E-3</v>
      </c>
    </row>
    <row r="81" spans="1:39" x14ac:dyDescent="0.25">
      <c r="A81" s="3" t="s">
        <v>67</v>
      </c>
      <c r="B81" s="29" t="s">
        <v>190</v>
      </c>
      <c r="C81" s="60">
        <v>2.03626</v>
      </c>
      <c r="D81" s="61">
        <v>2.03626</v>
      </c>
      <c r="E81" s="61">
        <v>2.0790312041953358</v>
      </c>
      <c r="F81" s="61">
        <v>9.2285903976182055</v>
      </c>
      <c r="G81" s="62">
        <v>9.2297652456719934</v>
      </c>
      <c r="H81" s="63">
        <v>9.5621861067121454</v>
      </c>
      <c r="I81" s="61">
        <v>9.5621861067121454</v>
      </c>
      <c r="J81" s="61">
        <v>9.2631861067121459</v>
      </c>
      <c r="K81" s="62">
        <v>9.2631861067121459</v>
      </c>
      <c r="L81" s="63">
        <v>9.2631861067121459</v>
      </c>
      <c r="M81" s="61">
        <v>9.2631861067121459</v>
      </c>
      <c r="N81" s="61">
        <v>9.2631861067121459</v>
      </c>
      <c r="O81" s="62">
        <v>9.2631861067121459</v>
      </c>
      <c r="P81" s="63">
        <v>9.2703943377765423</v>
      </c>
      <c r="Q81" s="61">
        <v>9.2737552643294041</v>
      </c>
      <c r="R81" s="61">
        <v>9.2752292458396219</v>
      </c>
      <c r="S81" s="62">
        <v>9.4911593077904701</v>
      </c>
      <c r="T81" s="63">
        <v>9.4911593077904701</v>
      </c>
      <c r="U81" s="61">
        <v>9.4911593077904701</v>
      </c>
      <c r="V81" s="61">
        <v>9.4911593077904701</v>
      </c>
      <c r="W81" s="62">
        <v>9.4911593077904701</v>
      </c>
      <c r="X81" s="63">
        <v>9.4911593077904701</v>
      </c>
      <c r="Y81" s="61">
        <v>9.4911593077904701</v>
      </c>
      <c r="Z81" s="61">
        <v>9.4911593077904701</v>
      </c>
      <c r="AA81" s="62">
        <v>9.4911593077904701</v>
      </c>
      <c r="AB81" s="61">
        <v>9.4911593077904683</v>
      </c>
      <c r="AC81" s="61">
        <v>9.4911593077904683</v>
      </c>
      <c r="AD81" s="61">
        <v>9.5333468551222911</v>
      </c>
      <c r="AE81" s="62">
        <v>9.19614685512229</v>
      </c>
      <c r="AF81" s="61">
        <v>9.2961468551222897</v>
      </c>
      <c r="AG81" s="61">
        <v>9.2235356603650356</v>
      </c>
      <c r="AH81" s="61">
        <v>9.3235356603650352</v>
      </c>
      <c r="AI81" s="62">
        <v>9.4787248374345925</v>
      </c>
      <c r="AJ81" s="61">
        <v>9.9143176274345919</v>
      </c>
      <c r="AK81" s="61">
        <v>9.9180254967066261</v>
      </c>
      <c r="AL81" s="61">
        <v>9.9180254967066261</v>
      </c>
      <c r="AM81" s="61">
        <v>9.9374004967066263</v>
      </c>
    </row>
    <row r="82" spans="1:39" x14ac:dyDescent="0.25">
      <c r="A82" s="3" t="s">
        <v>68</v>
      </c>
      <c r="B82" s="29" t="s">
        <v>191</v>
      </c>
      <c r="C82" s="60">
        <v>13.506</v>
      </c>
      <c r="D82" s="61">
        <v>13.512855720151418</v>
      </c>
      <c r="E82" s="61">
        <v>13.512855720151418</v>
      </c>
      <c r="F82" s="61">
        <v>13.512855720151418</v>
      </c>
      <c r="G82" s="62">
        <v>13.512855720151418</v>
      </c>
      <c r="H82" s="63">
        <v>13.512855720151418</v>
      </c>
      <c r="I82" s="61">
        <v>13.512855720151418</v>
      </c>
      <c r="J82" s="61">
        <v>13.512855720151418</v>
      </c>
      <c r="K82" s="62">
        <v>13.512855720151418</v>
      </c>
      <c r="L82" s="63">
        <v>13.512855720151418</v>
      </c>
      <c r="M82" s="61">
        <v>13.512855720151418</v>
      </c>
      <c r="N82" s="61">
        <v>13.512855720151418</v>
      </c>
      <c r="O82" s="62">
        <v>13.512855720151418</v>
      </c>
      <c r="P82" s="63">
        <v>13.512855720151418</v>
      </c>
      <c r="Q82" s="61">
        <v>13.512855720151418</v>
      </c>
      <c r="R82" s="61">
        <v>13.512855720151418</v>
      </c>
      <c r="S82" s="62">
        <v>13.512855720151418</v>
      </c>
      <c r="T82" s="63">
        <v>13.512855720151418</v>
      </c>
      <c r="U82" s="61">
        <v>13.512855720151418</v>
      </c>
      <c r="V82" s="61">
        <v>13.512855720151418</v>
      </c>
      <c r="W82" s="62">
        <v>13.512855720151418</v>
      </c>
      <c r="X82" s="63">
        <v>13.512855720151418</v>
      </c>
      <c r="Y82" s="61">
        <v>13.512855720151418</v>
      </c>
      <c r="Z82" s="61">
        <v>13.512855720151418</v>
      </c>
      <c r="AA82" s="62">
        <v>13.512855720151418</v>
      </c>
      <c r="AB82" s="61">
        <v>13.512855720151418</v>
      </c>
      <c r="AC82" s="61">
        <v>13.512855720151418</v>
      </c>
      <c r="AD82" s="61">
        <v>13.512855720151418</v>
      </c>
      <c r="AE82" s="62">
        <v>13.512855720151418</v>
      </c>
      <c r="AF82" s="61">
        <v>13.512855720151418</v>
      </c>
      <c r="AG82" s="61">
        <v>13.512855720151418</v>
      </c>
      <c r="AH82" s="61">
        <v>13.512855720151418</v>
      </c>
      <c r="AI82" s="62">
        <v>13.512855720151418</v>
      </c>
      <c r="AJ82" s="61">
        <v>13.512855720151418</v>
      </c>
      <c r="AK82" s="61">
        <v>13.517286859574266</v>
      </c>
      <c r="AL82" s="61">
        <v>13.517286859574266</v>
      </c>
      <c r="AM82" s="61">
        <v>13.517286859574266</v>
      </c>
    </row>
    <row r="83" spans="1:39" x14ac:dyDescent="0.25">
      <c r="A83" s="3" t="s">
        <v>69</v>
      </c>
      <c r="B83" s="29" t="s">
        <v>192</v>
      </c>
      <c r="C83" s="60">
        <v>0.1</v>
      </c>
      <c r="D83" s="61">
        <v>0.1</v>
      </c>
      <c r="E83" s="61">
        <v>0.1</v>
      </c>
      <c r="F83" s="61">
        <v>0.1</v>
      </c>
      <c r="G83" s="62">
        <v>0.1</v>
      </c>
      <c r="H83" s="63">
        <v>0.1</v>
      </c>
      <c r="I83" s="61">
        <v>0.1</v>
      </c>
      <c r="J83" s="61">
        <v>0.1</v>
      </c>
      <c r="K83" s="62">
        <v>0.1</v>
      </c>
      <c r="L83" s="63">
        <v>0.1</v>
      </c>
      <c r="M83" s="61">
        <v>0.1</v>
      </c>
      <c r="N83" s="61">
        <v>0.1</v>
      </c>
      <c r="O83" s="62">
        <v>0.1</v>
      </c>
      <c r="P83" s="63">
        <v>0.1</v>
      </c>
      <c r="Q83" s="61">
        <v>0.1</v>
      </c>
      <c r="R83" s="61">
        <v>0.1</v>
      </c>
      <c r="S83" s="62">
        <v>0.1</v>
      </c>
      <c r="T83" s="63">
        <v>0.1</v>
      </c>
      <c r="U83" s="61">
        <v>0.1</v>
      </c>
      <c r="V83" s="61">
        <v>0.1</v>
      </c>
      <c r="W83" s="62">
        <v>0.1</v>
      </c>
      <c r="X83" s="63">
        <v>0.1</v>
      </c>
      <c r="Y83" s="61">
        <v>0.1</v>
      </c>
      <c r="Z83" s="61">
        <v>0.17025239366824821</v>
      </c>
      <c r="AA83" s="62">
        <v>0.17025239366824821</v>
      </c>
      <c r="AB83" s="61">
        <v>0.17025239366824821</v>
      </c>
      <c r="AC83" s="61">
        <v>0.17025239366824821</v>
      </c>
      <c r="AD83" s="61">
        <v>0.17025239366824821</v>
      </c>
      <c r="AE83" s="62">
        <v>0.17025239366824821</v>
      </c>
      <c r="AF83" s="61">
        <v>0.17025239366824821</v>
      </c>
      <c r="AG83" s="61">
        <v>0.17025239366824821</v>
      </c>
      <c r="AH83" s="61">
        <v>0.17025239366824821</v>
      </c>
      <c r="AI83" s="62">
        <v>0.17025239366824821</v>
      </c>
      <c r="AJ83" s="61">
        <v>0.17025239366824821</v>
      </c>
      <c r="AK83" s="61">
        <v>0.17025239366824821</v>
      </c>
      <c r="AL83" s="61">
        <v>0.17025239366824821</v>
      </c>
      <c r="AM83" s="61">
        <v>0.17025239366824821</v>
      </c>
    </row>
    <row r="84" spans="1:39" x14ac:dyDescent="0.25">
      <c r="A84" s="3" t="s">
        <v>70</v>
      </c>
      <c r="B84" s="29" t="s">
        <v>193</v>
      </c>
      <c r="C84" s="60">
        <v>0.1983</v>
      </c>
      <c r="D84" s="61">
        <v>0.1983</v>
      </c>
      <c r="E84" s="61">
        <v>0.1983</v>
      </c>
      <c r="F84" s="61">
        <v>0.1983</v>
      </c>
      <c r="G84" s="62">
        <v>0.1983</v>
      </c>
      <c r="H84" s="63">
        <v>0.1983</v>
      </c>
      <c r="I84" s="61">
        <v>0.1983</v>
      </c>
      <c r="J84" s="61">
        <v>0.1983</v>
      </c>
      <c r="K84" s="62">
        <v>0.1983</v>
      </c>
      <c r="L84" s="63">
        <v>0.1983</v>
      </c>
      <c r="M84" s="61">
        <v>0.1983</v>
      </c>
      <c r="N84" s="61">
        <v>0.1983</v>
      </c>
      <c r="O84" s="62">
        <v>0.1983</v>
      </c>
      <c r="P84" s="63">
        <v>0.1983</v>
      </c>
      <c r="Q84" s="61">
        <v>0.1983</v>
      </c>
      <c r="R84" s="61">
        <v>0.1983</v>
      </c>
      <c r="S84" s="62">
        <v>0.1983</v>
      </c>
      <c r="T84" s="63">
        <v>0.1983</v>
      </c>
      <c r="U84" s="61">
        <v>0.1983</v>
      </c>
      <c r="V84" s="61">
        <v>0.1983</v>
      </c>
      <c r="W84" s="62">
        <v>0.1983</v>
      </c>
      <c r="X84" s="63">
        <v>0.1983</v>
      </c>
      <c r="Y84" s="61">
        <v>0.1983</v>
      </c>
      <c r="Z84" s="61">
        <v>0.1983</v>
      </c>
      <c r="AA84" s="62">
        <v>0.1983</v>
      </c>
      <c r="AB84" s="61">
        <v>0.22417600199775609</v>
      </c>
      <c r="AC84" s="61">
        <v>0.22417600199775609</v>
      </c>
      <c r="AD84" s="61">
        <v>0.22417600199775609</v>
      </c>
      <c r="AE84" s="62">
        <v>0.22417600199775609</v>
      </c>
      <c r="AF84" s="61">
        <v>0.22417600199775609</v>
      </c>
      <c r="AG84" s="61">
        <v>0.22417600199775609</v>
      </c>
      <c r="AH84" s="61">
        <v>0.32417600199775609</v>
      </c>
      <c r="AI84" s="62">
        <v>0.32417600199775609</v>
      </c>
      <c r="AJ84" s="61">
        <v>0.32417600199775609</v>
      </c>
      <c r="AK84" s="61">
        <v>0.32417600199775609</v>
      </c>
      <c r="AL84" s="61">
        <v>0.37775681199775607</v>
      </c>
      <c r="AM84" s="61">
        <v>0.37775681199775607</v>
      </c>
    </row>
    <row r="85" spans="1:39" x14ac:dyDescent="0.25">
      <c r="A85" s="3" t="s">
        <v>71</v>
      </c>
      <c r="B85" s="29" t="s">
        <v>194</v>
      </c>
      <c r="C85" s="60">
        <v>795.05518707185342</v>
      </c>
      <c r="D85" s="61">
        <v>879.11755363580971</v>
      </c>
      <c r="E85" s="61">
        <v>1052.2680432536222</v>
      </c>
      <c r="F85" s="61">
        <v>1201.0019747857295</v>
      </c>
      <c r="G85" s="62">
        <v>1322.5658447213648</v>
      </c>
      <c r="H85" s="63">
        <v>1400.7666347365121</v>
      </c>
      <c r="I85" s="61">
        <v>1459.1048045949635</v>
      </c>
      <c r="J85" s="61">
        <v>1522.9696129676422</v>
      </c>
      <c r="K85" s="62">
        <v>1537.7089743060999</v>
      </c>
      <c r="L85" s="63">
        <v>1556.0038531408368</v>
      </c>
      <c r="M85" s="61">
        <v>1604.2869668487667</v>
      </c>
      <c r="N85" s="61">
        <v>1559.015901711799</v>
      </c>
      <c r="O85" s="62">
        <v>1523.7719264347727</v>
      </c>
      <c r="P85" s="63">
        <v>1627.0433522326077</v>
      </c>
      <c r="Q85" s="61">
        <v>1621.4196425482762</v>
      </c>
      <c r="R85" s="61">
        <v>1688.6460620938506</v>
      </c>
      <c r="S85" s="62">
        <v>1692.789564543943</v>
      </c>
      <c r="T85" s="63">
        <v>1695.9193369357956</v>
      </c>
      <c r="U85" s="61">
        <v>1709.5065494971823</v>
      </c>
      <c r="V85" s="61">
        <v>1711.8531414756517</v>
      </c>
      <c r="W85" s="62">
        <v>1694.5630427248682</v>
      </c>
      <c r="X85" s="63">
        <v>1710.3603510969153</v>
      </c>
      <c r="Y85" s="61">
        <v>1702.4376369634738</v>
      </c>
      <c r="Z85" s="61">
        <v>1688.1856338075727</v>
      </c>
      <c r="AA85" s="62">
        <v>1653.371943532024</v>
      </c>
      <c r="AB85" s="61">
        <v>1670.3470361246232</v>
      </c>
      <c r="AC85" s="61">
        <v>1714.4462477560091</v>
      </c>
      <c r="AD85" s="61">
        <v>1707.4734765800092</v>
      </c>
      <c r="AE85" s="62">
        <v>1652.2563515902598</v>
      </c>
      <c r="AF85" s="61">
        <v>1640.3516128143517</v>
      </c>
      <c r="AG85" s="61">
        <v>1629.857462138023</v>
      </c>
      <c r="AH85" s="61">
        <v>1647.3480643937712</v>
      </c>
      <c r="AI85" s="62">
        <v>1672.4096159422616</v>
      </c>
      <c r="AJ85" s="61">
        <v>1660.6361989028728</v>
      </c>
      <c r="AK85" s="61">
        <v>1666.969922090613</v>
      </c>
      <c r="AL85" s="61">
        <v>1614.1533884504543</v>
      </c>
      <c r="AM85" s="61">
        <v>1639.5284687601581</v>
      </c>
    </row>
    <row r="86" spans="1:39" x14ac:dyDescent="0.25">
      <c r="A86" s="3" t="s">
        <v>72</v>
      </c>
      <c r="B86" s="29" t="s">
        <v>195</v>
      </c>
      <c r="C86" s="60">
        <v>0.41099000000000002</v>
      </c>
      <c r="D86" s="61">
        <v>0.41099000000000002</v>
      </c>
      <c r="E86" s="61">
        <v>0.41099000000000002</v>
      </c>
      <c r="F86" s="61">
        <v>0.41099000000000002</v>
      </c>
      <c r="G86" s="62">
        <v>0.41099000000000002</v>
      </c>
      <c r="H86" s="63">
        <v>0.41099000000000002</v>
      </c>
      <c r="I86" s="61">
        <v>0.41099000000000002</v>
      </c>
      <c r="J86" s="61">
        <v>0.41099000000000002</v>
      </c>
      <c r="K86" s="62">
        <v>0.41099000000000002</v>
      </c>
      <c r="L86" s="63">
        <v>0.41099000000000002</v>
      </c>
      <c r="M86" s="61">
        <v>0.41099000000000002</v>
      </c>
      <c r="N86" s="61">
        <v>0.41099000000000002</v>
      </c>
      <c r="O86" s="62">
        <v>0.41099000000000002</v>
      </c>
      <c r="P86" s="63">
        <v>0.41099000000000002</v>
      </c>
      <c r="Q86" s="61">
        <v>0.41099000000000002</v>
      </c>
      <c r="R86" s="61">
        <v>0.41099000000000002</v>
      </c>
      <c r="S86" s="62">
        <v>0.41099000000000002</v>
      </c>
      <c r="T86" s="63">
        <v>0.41099000000000002</v>
      </c>
      <c r="U86" s="61">
        <v>0.41099000000000002</v>
      </c>
      <c r="V86" s="61">
        <v>0.41099000000000002</v>
      </c>
      <c r="W86" s="62">
        <v>0.41099000000000002</v>
      </c>
      <c r="X86" s="63">
        <v>0.41099000000000002</v>
      </c>
      <c r="Y86" s="61">
        <v>0.41099000000000002</v>
      </c>
      <c r="Z86" s="61">
        <v>0.41099000000000002</v>
      </c>
      <c r="AA86" s="62">
        <v>0.41099000000000002</v>
      </c>
      <c r="AB86" s="61">
        <v>0.41099000000000002</v>
      </c>
      <c r="AC86" s="61">
        <v>0.41099000000000002</v>
      </c>
      <c r="AD86" s="61">
        <v>0.41099000000000002</v>
      </c>
      <c r="AE86" s="62">
        <v>0.41099000000000002</v>
      </c>
      <c r="AF86" s="61">
        <v>0.41099000000000002</v>
      </c>
      <c r="AG86" s="61">
        <v>0.41099000000000002</v>
      </c>
      <c r="AH86" s="61">
        <v>0.41099000000000002</v>
      </c>
      <c r="AI86" s="62">
        <v>0.41099000000000002</v>
      </c>
      <c r="AJ86" s="61">
        <v>0.41099000000000002</v>
      </c>
      <c r="AK86" s="61">
        <v>0.41099000000000002</v>
      </c>
      <c r="AL86" s="61">
        <v>0.41099000000000002</v>
      </c>
      <c r="AM86" s="61">
        <v>0.41099000000000002</v>
      </c>
    </row>
    <row r="87" spans="1:39" x14ac:dyDescent="0.25">
      <c r="A87" s="3" t="s">
        <v>73</v>
      </c>
      <c r="B87" s="29" t="s">
        <v>196</v>
      </c>
      <c r="C87" s="60">
        <v>1.1920599999999999</v>
      </c>
      <c r="D87" s="61">
        <v>1.1920599999999999</v>
      </c>
      <c r="E87" s="61">
        <v>1.2670068504178558</v>
      </c>
      <c r="F87" s="61">
        <v>1.2670068504178558</v>
      </c>
      <c r="G87" s="62">
        <v>1.3236440693286131</v>
      </c>
      <c r="H87" s="63">
        <v>1.3236440693286131</v>
      </c>
      <c r="I87" s="61">
        <v>1.3962027671652546</v>
      </c>
      <c r="J87" s="61">
        <v>1.3962027671652546</v>
      </c>
      <c r="K87" s="62">
        <v>1.3992773238824561</v>
      </c>
      <c r="L87" s="63">
        <v>1.4008389335781801</v>
      </c>
      <c r="M87" s="61">
        <v>1.4022076135690911</v>
      </c>
      <c r="N87" s="61">
        <v>1.4036635852944832</v>
      </c>
      <c r="O87" s="62">
        <v>1.4044541180956156</v>
      </c>
      <c r="P87" s="63">
        <v>1.4130203843179998</v>
      </c>
      <c r="Q87" s="61">
        <v>1.4170145114968444</v>
      </c>
      <c r="R87" s="61">
        <v>1.4170145114968444</v>
      </c>
      <c r="S87" s="62">
        <v>1.4201104939340539</v>
      </c>
      <c r="T87" s="63">
        <v>1.4201104939340539</v>
      </c>
      <c r="U87" s="61">
        <v>1.4201104939340539</v>
      </c>
      <c r="V87" s="61">
        <v>1.4201104939340539</v>
      </c>
      <c r="W87" s="62">
        <v>1.4449285523538538</v>
      </c>
      <c r="X87" s="63">
        <v>1.4449285523538538</v>
      </c>
      <c r="Y87" s="61">
        <v>1.4449285523538538</v>
      </c>
      <c r="Z87" s="61">
        <v>1.4449285523538538</v>
      </c>
      <c r="AA87" s="62">
        <v>1.4449285523538538</v>
      </c>
      <c r="AB87" s="61">
        <v>1.444928552353854</v>
      </c>
      <c r="AC87" s="61">
        <v>1.444928552353854</v>
      </c>
      <c r="AD87" s="61">
        <v>1.444928552353854</v>
      </c>
      <c r="AE87" s="62">
        <v>1.444928552353854</v>
      </c>
      <c r="AF87" s="61">
        <v>1.444928552353854</v>
      </c>
      <c r="AG87" s="61">
        <v>1.444928552353854</v>
      </c>
      <c r="AH87" s="61">
        <v>1.2854966050691459</v>
      </c>
      <c r="AI87" s="62">
        <v>1.2854966050691459</v>
      </c>
      <c r="AJ87" s="61">
        <v>1.2854966050691459</v>
      </c>
      <c r="AK87" s="61">
        <v>1.2854966050691459</v>
      </c>
      <c r="AL87" s="61">
        <v>1.7965230841207573</v>
      </c>
      <c r="AM87" s="61">
        <v>1.7965230841207573</v>
      </c>
    </row>
    <row r="88" spans="1:39" x14ac:dyDescent="0.25">
      <c r="A88" s="3" t="s">
        <v>74</v>
      </c>
      <c r="B88" s="29" t="s">
        <v>197</v>
      </c>
      <c r="C88" s="60">
        <v>0.03</v>
      </c>
      <c r="D88" s="61">
        <v>0.03</v>
      </c>
      <c r="E88" s="61">
        <v>4.7800935234148453E-2</v>
      </c>
      <c r="F88" s="61">
        <v>4.7800935234148453E-2</v>
      </c>
      <c r="G88" s="62">
        <v>4.7800935234148453E-2</v>
      </c>
      <c r="H88" s="63">
        <v>4.7800935234148453E-2</v>
      </c>
      <c r="I88" s="61">
        <v>4.7800935234148453E-2</v>
      </c>
      <c r="J88" s="61">
        <v>4.7800935234148453E-2</v>
      </c>
      <c r="K88" s="62">
        <v>4.7800935234148453E-2</v>
      </c>
      <c r="L88" s="63">
        <v>4.7800935234148453E-2</v>
      </c>
      <c r="M88" s="61">
        <v>4.7800935234148453E-2</v>
      </c>
      <c r="N88" s="61">
        <v>4.7800935234148453E-2</v>
      </c>
      <c r="O88" s="62">
        <v>4.7800935234148453E-2</v>
      </c>
      <c r="P88" s="63">
        <v>4.7800935234148453E-2</v>
      </c>
      <c r="Q88" s="61">
        <v>4.7800935234148453E-2</v>
      </c>
      <c r="R88" s="61">
        <v>4.7800935234148453E-2</v>
      </c>
      <c r="S88" s="62">
        <v>4.7800935234148453E-2</v>
      </c>
      <c r="T88" s="63">
        <v>4.7800935234148453E-2</v>
      </c>
      <c r="U88" s="61">
        <v>4.7800935234148453E-2</v>
      </c>
      <c r="V88" s="61">
        <v>4.7800935234148453E-2</v>
      </c>
      <c r="W88" s="62">
        <v>4.7800935234148453E-2</v>
      </c>
      <c r="X88" s="63">
        <v>4.7800935234148453E-2</v>
      </c>
      <c r="Y88" s="61">
        <v>4.7800935234148453E-2</v>
      </c>
      <c r="Z88" s="61">
        <v>4.7800935234148453E-2</v>
      </c>
      <c r="AA88" s="62">
        <v>4.7800935234148453E-2</v>
      </c>
      <c r="AB88" s="61">
        <v>4.7800935234148453E-2</v>
      </c>
      <c r="AC88" s="61">
        <v>4.7800935234148453E-2</v>
      </c>
      <c r="AD88" s="61">
        <v>4.7800935234148453E-2</v>
      </c>
      <c r="AE88" s="62">
        <v>4.7800935234148453E-2</v>
      </c>
      <c r="AF88" s="61">
        <v>4.7800935234148453E-2</v>
      </c>
      <c r="AG88" s="61">
        <v>4.7800935234148453E-2</v>
      </c>
      <c r="AH88" s="61">
        <v>4.7800935234148453E-2</v>
      </c>
      <c r="AI88" s="62">
        <v>4.7800935234148453E-2</v>
      </c>
      <c r="AJ88" s="61">
        <v>4.7800935234148453E-2</v>
      </c>
      <c r="AK88" s="61">
        <v>4.7800935234148453E-2</v>
      </c>
      <c r="AL88" s="61">
        <v>4.7800935234148453E-2</v>
      </c>
      <c r="AM88" s="61">
        <v>4.7800935234148453E-2</v>
      </c>
    </row>
    <row r="89" spans="1:39" x14ac:dyDescent="0.25">
      <c r="A89" s="3" t="s">
        <v>75</v>
      </c>
      <c r="B89" s="29" t="s">
        <v>198</v>
      </c>
      <c r="C89" s="60">
        <v>19.811310000000002</v>
      </c>
      <c r="D89" s="61">
        <v>19.837994152952497</v>
      </c>
      <c r="E89" s="61">
        <v>20.411251544191096</v>
      </c>
      <c r="F89" s="61">
        <v>20.608728793017725</v>
      </c>
      <c r="G89" s="62">
        <v>20.608728793017725</v>
      </c>
      <c r="H89" s="63">
        <v>20.96443245563615</v>
      </c>
      <c r="I89" s="61">
        <v>21.071126067486531</v>
      </c>
      <c r="J89" s="61">
        <v>21.449620576601664</v>
      </c>
      <c r="K89" s="62">
        <v>22.018025804607188</v>
      </c>
      <c r="L89" s="63">
        <v>22.459100778532221</v>
      </c>
      <c r="M89" s="61">
        <v>22.845682965461421</v>
      </c>
      <c r="N89" s="61">
        <v>23.256920608626327</v>
      </c>
      <c r="O89" s="62">
        <v>23.480205745495713</v>
      </c>
      <c r="P89" s="63">
        <v>23.480205745495713</v>
      </c>
      <c r="Q89" s="61">
        <v>23.527970385557783</v>
      </c>
      <c r="R89" s="61">
        <v>24.664561288686297</v>
      </c>
      <c r="S89" s="62">
        <v>25.971599223823365</v>
      </c>
      <c r="T89" s="63">
        <v>26.681709441904925</v>
      </c>
      <c r="U89" s="61">
        <v>26.83833875255872</v>
      </c>
      <c r="V89" s="61">
        <v>27.770605014187918</v>
      </c>
      <c r="W89" s="62">
        <v>27.79309637963086</v>
      </c>
      <c r="X89" s="63">
        <v>27.79309637963086</v>
      </c>
      <c r="Y89" s="61">
        <v>27.296921445343216</v>
      </c>
      <c r="Z89" s="61">
        <v>27.316573996442091</v>
      </c>
      <c r="AA89" s="62">
        <v>26.916573996442089</v>
      </c>
      <c r="AB89" s="61">
        <v>27.042041379538023</v>
      </c>
      <c r="AC89" s="61">
        <v>27.904384301523962</v>
      </c>
      <c r="AD89" s="61">
        <v>27.483202103346915</v>
      </c>
      <c r="AE89" s="62">
        <v>27.483202103346915</v>
      </c>
      <c r="AF89" s="61">
        <v>27.483202103346915</v>
      </c>
      <c r="AG89" s="61">
        <v>27.775532103346915</v>
      </c>
      <c r="AH89" s="61">
        <v>28.148012103346915</v>
      </c>
      <c r="AI89" s="62">
        <v>28.341622103346914</v>
      </c>
      <c r="AJ89" s="61">
        <v>28.271274243346916</v>
      </c>
      <c r="AK89" s="61">
        <v>28.531026813346916</v>
      </c>
      <c r="AL89" s="61">
        <v>29.560530243346914</v>
      </c>
      <c r="AM89" s="61">
        <v>29.850006243346915</v>
      </c>
    </row>
    <row r="90" spans="1:39" x14ac:dyDescent="0.25">
      <c r="A90" s="3" t="s">
        <v>76</v>
      </c>
      <c r="B90" s="29" t="s">
        <v>199</v>
      </c>
      <c r="C90" s="60">
        <v>0.28710000000000002</v>
      </c>
      <c r="D90" s="61">
        <v>0.39415040455659089</v>
      </c>
      <c r="E90" s="61">
        <v>0.57343988868279627</v>
      </c>
      <c r="F90" s="61">
        <v>3.2394029043019654</v>
      </c>
      <c r="G90" s="62">
        <v>3.2432778493108656</v>
      </c>
      <c r="H90" s="63">
        <v>3.2432778493108656</v>
      </c>
      <c r="I90" s="61">
        <v>3.2432778493108656</v>
      </c>
      <c r="J90" s="61">
        <v>3.2439998913261805</v>
      </c>
      <c r="K90" s="62">
        <v>4.7881818299034364</v>
      </c>
      <c r="L90" s="63">
        <v>5.5724931011031336</v>
      </c>
      <c r="M90" s="61">
        <v>6.2599063173993983</v>
      </c>
      <c r="N90" s="61">
        <v>6.9911614049543163</v>
      </c>
      <c r="O90" s="62">
        <v>7.3882028602416705</v>
      </c>
      <c r="P90" s="63">
        <v>23.82254432763715</v>
      </c>
      <c r="Q90" s="61">
        <v>31.507452238558567</v>
      </c>
      <c r="R90" s="61">
        <v>31.547408098529012</v>
      </c>
      <c r="S90" s="62">
        <v>33.375006447395137</v>
      </c>
      <c r="T90" s="63">
        <v>33.432882964483554</v>
      </c>
      <c r="U90" s="61">
        <v>33.526566296935748</v>
      </c>
      <c r="V90" s="61">
        <v>33.678532351917774</v>
      </c>
      <c r="W90" s="62">
        <v>33.716222623797499</v>
      </c>
      <c r="X90" s="63">
        <v>33.735559902368351</v>
      </c>
      <c r="Y90" s="61">
        <v>33.735559902368351</v>
      </c>
      <c r="Z90" s="61">
        <v>33.783467148393051</v>
      </c>
      <c r="AA90" s="62">
        <v>33.783467148393051</v>
      </c>
      <c r="AB90" s="61">
        <v>33.84573801321563</v>
      </c>
      <c r="AC90" s="61">
        <v>34.125957162169279</v>
      </c>
      <c r="AD90" s="61">
        <v>34.679076372398754</v>
      </c>
      <c r="AE90" s="62">
        <v>34.679076372398754</v>
      </c>
      <c r="AF90" s="61">
        <v>34.680776372398753</v>
      </c>
      <c r="AG90" s="61">
        <v>34.687076372398757</v>
      </c>
      <c r="AH90" s="61">
        <v>34.709356372398759</v>
      </c>
      <c r="AI90" s="62">
        <v>34.760276372398756</v>
      </c>
      <c r="AJ90" s="61">
        <v>34.817276372398759</v>
      </c>
      <c r="AK90" s="61">
        <v>34.830776372398759</v>
      </c>
      <c r="AL90" s="61">
        <v>34.927679532398756</v>
      </c>
      <c r="AM90" s="61">
        <v>34.927679532398756</v>
      </c>
    </row>
    <row r="91" spans="1:39" x14ac:dyDescent="0.25">
      <c r="A91" s="3" t="s">
        <v>77</v>
      </c>
      <c r="B91" s="29" t="s">
        <v>200</v>
      </c>
      <c r="C91" s="60">
        <v>3.3686700000000003</v>
      </c>
      <c r="D91" s="61">
        <v>3.3686700000000003</v>
      </c>
      <c r="E91" s="61">
        <v>3.3686700000000003</v>
      </c>
      <c r="F91" s="61">
        <v>3.3686700000000003</v>
      </c>
      <c r="G91" s="62">
        <v>3.3686700000000003</v>
      </c>
      <c r="H91" s="63">
        <v>3.3686700000000003</v>
      </c>
      <c r="I91" s="61">
        <v>4.3711905972044276</v>
      </c>
      <c r="J91" s="61">
        <v>3.2990572899784909</v>
      </c>
      <c r="K91" s="62">
        <v>4.2814787552086182</v>
      </c>
      <c r="L91" s="63">
        <v>4.7804641461130339</v>
      </c>
      <c r="M91" s="61">
        <v>5.2178021840093658</v>
      </c>
      <c r="N91" s="61">
        <v>5.6830327871043558</v>
      </c>
      <c r="O91" s="62">
        <v>5.9356338819079202</v>
      </c>
      <c r="P91" s="63">
        <v>6.3399867824796416</v>
      </c>
      <c r="Q91" s="61">
        <v>6.464781692194042</v>
      </c>
      <c r="R91" s="61">
        <v>7.0473875117067246</v>
      </c>
      <c r="S91" s="62">
        <v>6.2361785298213013</v>
      </c>
      <c r="T91" s="63">
        <v>7.6433971451951619</v>
      </c>
      <c r="U91" s="61">
        <v>8.6914443367531966</v>
      </c>
      <c r="V91" s="61">
        <v>12.386370573398123</v>
      </c>
      <c r="W91" s="62">
        <v>13.114140747450611</v>
      </c>
      <c r="X91" s="63">
        <v>13.366523503563847</v>
      </c>
      <c r="Y91" s="61">
        <v>14.171169788776204</v>
      </c>
      <c r="Z91" s="61">
        <v>14.445289953338801</v>
      </c>
      <c r="AA91" s="62">
        <v>14.727849949790205</v>
      </c>
      <c r="AB91" s="61">
        <v>15.291412198525663</v>
      </c>
      <c r="AC91" s="61">
        <v>15.432216218973682</v>
      </c>
      <c r="AD91" s="61">
        <v>15.742251617489911</v>
      </c>
      <c r="AE91" s="62">
        <v>15.742251617489911</v>
      </c>
      <c r="AF91" s="61">
        <v>15.742251617489911</v>
      </c>
      <c r="AG91" s="61">
        <v>15.756241617489911</v>
      </c>
      <c r="AH91" s="61">
        <v>15.756241617489911</v>
      </c>
      <c r="AI91" s="62">
        <v>15.756241617489911</v>
      </c>
      <c r="AJ91" s="61">
        <v>15.69624161748991</v>
      </c>
      <c r="AK91" s="61">
        <v>16.556404960954957</v>
      </c>
      <c r="AL91" s="61">
        <v>16.844883410954957</v>
      </c>
      <c r="AM91" s="61">
        <v>16.272153410954957</v>
      </c>
    </row>
    <row r="92" spans="1:39" x14ac:dyDescent="0.25">
      <c r="A92" s="3" t="s">
        <v>78</v>
      </c>
      <c r="B92" s="29" t="s">
        <v>201</v>
      </c>
      <c r="C92" s="60">
        <v>0.03</v>
      </c>
      <c r="D92" s="61">
        <v>0.03</v>
      </c>
      <c r="E92" s="61">
        <v>0.03</v>
      </c>
      <c r="F92" s="61">
        <v>0.03</v>
      </c>
      <c r="G92" s="62">
        <v>0.03</v>
      </c>
      <c r="H92" s="63">
        <v>0.03</v>
      </c>
      <c r="I92" s="61">
        <v>0.03</v>
      </c>
      <c r="J92" s="61">
        <v>0.03</v>
      </c>
      <c r="K92" s="62">
        <v>0.03</v>
      </c>
      <c r="L92" s="63">
        <v>0.03</v>
      </c>
      <c r="M92" s="61">
        <v>0.03</v>
      </c>
      <c r="N92" s="61">
        <v>0.03</v>
      </c>
      <c r="O92" s="62">
        <v>0.03</v>
      </c>
      <c r="P92" s="63">
        <v>6.6923561303380369E-2</v>
      </c>
      <c r="Q92" s="61">
        <v>6.6923561303380369E-2</v>
      </c>
      <c r="R92" s="61">
        <v>6.6923561303380369E-2</v>
      </c>
      <c r="S92" s="62">
        <v>6.6923561303380369E-2</v>
      </c>
      <c r="T92" s="63">
        <v>6.6923561303380369E-2</v>
      </c>
      <c r="U92" s="61">
        <v>6.6923561303380369E-2</v>
      </c>
      <c r="V92" s="61">
        <v>6.6923561303380369E-2</v>
      </c>
      <c r="W92" s="62">
        <v>6.6923561303380369E-2</v>
      </c>
      <c r="X92" s="63">
        <v>6.6923561303380369E-2</v>
      </c>
      <c r="Y92" s="61">
        <v>6.6923561303380369E-2</v>
      </c>
      <c r="Z92" s="61">
        <v>6.6923561303380369E-2</v>
      </c>
      <c r="AA92" s="62">
        <v>6.6923561303380369E-2</v>
      </c>
      <c r="AB92" s="61">
        <v>6.6923561303380369E-2</v>
      </c>
      <c r="AC92" s="61">
        <v>6.6923561303380369E-2</v>
      </c>
      <c r="AD92" s="61">
        <v>6.6923561303380369E-2</v>
      </c>
      <c r="AE92" s="62">
        <v>6.6923561303380369E-2</v>
      </c>
      <c r="AF92" s="61">
        <v>6.6923561303380369E-2</v>
      </c>
      <c r="AG92" s="61">
        <v>6.6923561303380369E-2</v>
      </c>
      <c r="AH92" s="61">
        <v>6.6923561303380369E-2</v>
      </c>
      <c r="AI92" s="62">
        <v>6.6923561303380369E-2</v>
      </c>
      <c r="AJ92" s="61">
        <v>6.6923561303380369E-2</v>
      </c>
      <c r="AK92" s="61">
        <v>6.6923561303380369E-2</v>
      </c>
      <c r="AL92" s="61">
        <v>6.6923561303380369E-2</v>
      </c>
      <c r="AM92" s="61">
        <v>6.6923561303380369E-2</v>
      </c>
    </row>
    <row r="93" spans="1:39" x14ac:dyDescent="0.25">
      <c r="A93" s="3" t="s">
        <v>248</v>
      </c>
      <c r="B93" s="29" t="s">
        <v>246</v>
      </c>
      <c r="C93" s="60">
        <v>0</v>
      </c>
      <c r="D93" s="61">
        <v>0</v>
      </c>
      <c r="E93" s="61">
        <v>0</v>
      </c>
      <c r="F93" s="61">
        <v>0</v>
      </c>
      <c r="G93" s="62">
        <v>0</v>
      </c>
      <c r="H93" s="61">
        <v>0</v>
      </c>
      <c r="I93" s="61">
        <v>0</v>
      </c>
      <c r="J93" s="61">
        <v>0</v>
      </c>
      <c r="K93" s="62">
        <v>0</v>
      </c>
      <c r="L93" s="61">
        <v>0</v>
      </c>
      <c r="M93" s="61">
        <v>0</v>
      </c>
      <c r="N93" s="61">
        <v>0</v>
      </c>
      <c r="O93" s="62">
        <v>0</v>
      </c>
      <c r="P93" s="61">
        <v>0</v>
      </c>
      <c r="Q93" s="61">
        <v>0</v>
      </c>
      <c r="R93" s="61">
        <v>0</v>
      </c>
      <c r="S93" s="62">
        <v>0</v>
      </c>
      <c r="T93" s="61">
        <v>0</v>
      </c>
      <c r="U93" s="61">
        <v>0</v>
      </c>
      <c r="V93" s="61">
        <v>0</v>
      </c>
      <c r="W93" s="62">
        <v>0</v>
      </c>
      <c r="X93" s="61">
        <v>0</v>
      </c>
      <c r="Y93" s="61">
        <v>0</v>
      </c>
      <c r="Z93" s="61">
        <v>0</v>
      </c>
      <c r="AA93" s="62">
        <v>0</v>
      </c>
      <c r="AB93" s="61">
        <v>0</v>
      </c>
      <c r="AC93" s="61">
        <v>0</v>
      </c>
      <c r="AD93" s="61">
        <v>0</v>
      </c>
      <c r="AE93" s="62">
        <v>0</v>
      </c>
      <c r="AF93" s="61">
        <v>0</v>
      </c>
      <c r="AG93" s="61">
        <v>0</v>
      </c>
      <c r="AH93" s="61">
        <v>0</v>
      </c>
      <c r="AI93" s="62">
        <v>0</v>
      </c>
      <c r="AJ93" s="61">
        <v>0</v>
      </c>
      <c r="AK93" s="61">
        <v>0</v>
      </c>
      <c r="AL93" s="61">
        <v>0</v>
      </c>
      <c r="AM93" s="61">
        <v>7.1841740000000001E-2</v>
      </c>
    </row>
    <row r="94" spans="1:39" x14ac:dyDescent="0.25">
      <c r="A94" s="3" t="s">
        <v>79</v>
      </c>
      <c r="B94" s="29" t="s">
        <v>202</v>
      </c>
      <c r="C94" s="60">
        <v>1.7042999999999999</v>
      </c>
      <c r="D94" s="61">
        <v>1.7042999999999999</v>
      </c>
      <c r="E94" s="61">
        <v>1.7042999999999999</v>
      </c>
      <c r="F94" s="61">
        <v>1.7042999999999999</v>
      </c>
      <c r="G94" s="62">
        <v>1.7042999999999999</v>
      </c>
      <c r="H94" s="63">
        <v>1.7042999999999999</v>
      </c>
      <c r="I94" s="61">
        <v>1.7042999999999999</v>
      </c>
      <c r="J94" s="61">
        <v>1.7042999999999999</v>
      </c>
      <c r="K94" s="62">
        <v>1.7042999999999999</v>
      </c>
      <c r="L94" s="63">
        <v>1.7042999999999999</v>
      </c>
      <c r="M94" s="61">
        <v>1.7042999999999999</v>
      </c>
      <c r="N94" s="61">
        <v>1.7042999999999999</v>
      </c>
      <c r="O94" s="62">
        <v>1.7042999999999999</v>
      </c>
      <c r="P94" s="63">
        <v>1.7042999999999999</v>
      </c>
      <c r="Q94" s="61">
        <v>1.7042999999999999</v>
      </c>
      <c r="R94" s="61">
        <v>1.7042999999999999</v>
      </c>
      <c r="S94" s="62">
        <v>1.7042999999999999</v>
      </c>
      <c r="T94" s="63">
        <v>1.7042999999999999</v>
      </c>
      <c r="U94" s="61">
        <v>1.7042999999999999</v>
      </c>
      <c r="V94" s="61">
        <v>1.7042999999999999</v>
      </c>
      <c r="W94" s="62">
        <v>1.7042999999999999</v>
      </c>
      <c r="X94" s="63">
        <v>1.7042999999999999</v>
      </c>
      <c r="Y94" s="61">
        <v>1.7042999999999999</v>
      </c>
      <c r="Z94" s="61">
        <v>1.7042999999999999</v>
      </c>
      <c r="AA94" s="62">
        <v>1.7042999999999999</v>
      </c>
      <c r="AB94" s="61">
        <v>1.7042999999999999</v>
      </c>
      <c r="AC94" s="61">
        <v>1.7042999999999999</v>
      </c>
      <c r="AD94" s="61">
        <v>1.7042999999999999</v>
      </c>
      <c r="AE94" s="62">
        <v>1.7042999999999999</v>
      </c>
      <c r="AF94" s="61">
        <v>1.7042999999999999</v>
      </c>
      <c r="AG94" s="61">
        <v>1.7042999999999999</v>
      </c>
      <c r="AH94" s="61">
        <v>1.7042999999999999</v>
      </c>
      <c r="AI94" s="62">
        <v>1.7042999999999999</v>
      </c>
      <c r="AJ94" s="61">
        <v>1.7042999999999999</v>
      </c>
      <c r="AK94" s="61">
        <v>1.7636612199999999</v>
      </c>
      <c r="AL94" s="61">
        <v>1.7732912199999999</v>
      </c>
      <c r="AM94" s="61">
        <v>1.7732912199999999</v>
      </c>
    </row>
    <row r="95" spans="1:39" x14ac:dyDescent="0.25">
      <c r="A95" s="3" t="s">
        <v>238</v>
      </c>
      <c r="B95" s="29" t="s">
        <v>235</v>
      </c>
      <c r="C95" s="60">
        <v>0</v>
      </c>
      <c r="D95" s="61">
        <v>0</v>
      </c>
      <c r="E95" s="61">
        <v>0</v>
      </c>
      <c r="F95" s="61">
        <v>0</v>
      </c>
      <c r="G95" s="62">
        <v>0</v>
      </c>
      <c r="H95" s="63">
        <v>0</v>
      </c>
      <c r="I95" s="61">
        <v>0</v>
      </c>
      <c r="J95" s="61">
        <v>0</v>
      </c>
      <c r="K95" s="62">
        <v>0</v>
      </c>
      <c r="L95" s="63">
        <v>0</v>
      </c>
      <c r="M95" s="61">
        <v>0</v>
      </c>
      <c r="N95" s="61">
        <v>0</v>
      </c>
      <c r="O95" s="62">
        <v>0</v>
      </c>
      <c r="P95" s="63">
        <v>0</v>
      </c>
      <c r="Q95" s="61">
        <v>0</v>
      </c>
      <c r="R95" s="61">
        <v>0</v>
      </c>
      <c r="S95" s="62">
        <v>0</v>
      </c>
      <c r="T95" s="63">
        <v>0</v>
      </c>
      <c r="U95" s="61">
        <v>0</v>
      </c>
      <c r="V95" s="61">
        <v>0</v>
      </c>
      <c r="W95" s="62">
        <v>0</v>
      </c>
      <c r="X95" s="63">
        <v>0</v>
      </c>
      <c r="Y95" s="61">
        <v>0</v>
      </c>
      <c r="Z95" s="61">
        <v>0</v>
      </c>
      <c r="AA95" s="62">
        <v>0</v>
      </c>
      <c r="AB95" s="61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0</v>
      </c>
      <c r="AH95" s="61">
        <v>0</v>
      </c>
      <c r="AI95" s="62">
        <v>0</v>
      </c>
      <c r="AJ95" s="61">
        <v>0.1</v>
      </c>
      <c r="AK95" s="61">
        <v>0.15000000000000002</v>
      </c>
      <c r="AL95" s="61">
        <v>0.2</v>
      </c>
      <c r="AM95" s="61">
        <v>0.2</v>
      </c>
    </row>
    <row r="96" spans="1:39" x14ac:dyDescent="0.25">
      <c r="A96" s="3" t="s">
        <v>80</v>
      </c>
      <c r="B96" s="29" t="s">
        <v>203</v>
      </c>
      <c r="C96" s="60">
        <v>1.89568</v>
      </c>
      <c r="D96" s="61">
        <v>1.9938168823534856</v>
      </c>
      <c r="E96" s="61">
        <v>2.0284541110941832</v>
      </c>
      <c r="F96" s="61">
        <v>2.061243436010828</v>
      </c>
      <c r="G96" s="62">
        <v>2.0770930903379186</v>
      </c>
      <c r="H96" s="63">
        <v>2.0770930903379186</v>
      </c>
      <c r="I96" s="61">
        <v>2.106399158172922</v>
      </c>
      <c r="J96" s="61">
        <v>2.106399158172922</v>
      </c>
      <c r="K96" s="62">
        <v>2.106399158172922</v>
      </c>
      <c r="L96" s="63">
        <v>2.106399158172922</v>
      </c>
      <c r="M96" s="61">
        <v>2.106399158172922</v>
      </c>
      <c r="N96" s="61">
        <v>2.106399158172922</v>
      </c>
      <c r="O96" s="62">
        <v>2.106399158172922</v>
      </c>
      <c r="P96" s="63">
        <v>2.3054211816230117</v>
      </c>
      <c r="Q96" s="61">
        <v>2.3982176523856791</v>
      </c>
      <c r="R96" s="61">
        <v>2.4262012907136552</v>
      </c>
      <c r="S96" s="62">
        <v>2.4279542715601283</v>
      </c>
      <c r="T96" s="63">
        <v>2.4358112450767457</v>
      </c>
      <c r="U96" s="61">
        <v>2.5918916409362658</v>
      </c>
      <c r="V96" s="61">
        <v>2.6125216534091051</v>
      </c>
      <c r="W96" s="62">
        <v>2.8130050315815502</v>
      </c>
      <c r="X96" s="63">
        <v>2.8837992856638364</v>
      </c>
      <c r="Y96" s="61">
        <v>2.9655814733943884</v>
      </c>
      <c r="Z96" s="61">
        <v>2.9660065231389963</v>
      </c>
      <c r="AA96" s="62">
        <v>2.9660065231389963</v>
      </c>
      <c r="AB96" s="61">
        <v>2.9815417976094247</v>
      </c>
      <c r="AC96" s="61">
        <v>2.8935286924376253</v>
      </c>
      <c r="AD96" s="61">
        <v>6.1734079813075038</v>
      </c>
      <c r="AE96" s="62">
        <v>6.1734079813075038</v>
      </c>
      <c r="AF96" s="61">
        <v>6.1734079813075038</v>
      </c>
      <c r="AG96" s="61">
        <v>6.2132929813075037</v>
      </c>
      <c r="AH96" s="61">
        <v>6.2231229813075037</v>
      </c>
      <c r="AI96" s="62">
        <v>11.073052981307505</v>
      </c>
      <c r="AJ96" s="61">
        <v>11.073052981307505</v>
      </c>
      <c r="AK96" s="61">
        <v>10.973052981307506</v>
      </c>
      <c r="AL96" s="61">
        <v>10.973052981307506</v>
      </c>
      <c r="AM96" s="61">
        <v>10.973052981307506</v>
      </c>
    </row>
    <row r="97" spans="1:39" x14ac:dyDescent="0.25">
      <c r="A97" s="3" t="s">
        <v>244</v>
      </c>
      <c r="B97" s="29" t="s">
        <v>204</v>
      </c>
      <c r="C97" s="60">
        <v>4.9000000000000007E-3</v>
      </c>
      <c r="D97" s="61">
        <v>4.9000000000000007E-3</v>
      </c>
      <c r="E97" s="61">
        <v>3.4402458799376298E-2</v>
      </c>
      <c r="F97" s="61">
        <v>3.4402458799376298E-2</v>
      </c>
      <c r="G97" s="62">
        <v>0.25414889004904678</v>
      </c>
      <c r="H97" s="63">
        <v>0.92129421087207786</v>
      </c>
      <c r="I97" s="61">
        <v>6.1532811350490277</v>
      </c>
      <c r="J97" s="61">
        <v>6.4571117447054798</v>
      </c>
      <c r="K97" s="62">
        <v>6.5195099060123489</v>
      </c>
      <c r="L97" s="63">
        <v>6.5512027914117255</v>
      </c>
      <c r="M97" s="61">
        <v>6.578980166398023</v>
      </c>
      <c r="N97" s="61">
        <v>6.6085291280649114</v>
      </c>
      <c r="O97" s="62">
        <v>6.6245729996797822</v>
      </c>
      <c r="P97" s="63">
        <v>6.7973618398300371</v>
      </c>
      <c r="Q97" s="61">
        <v>6.8779267656365493</v>
      </c>
      <c r="R97" s="61">
        <v>7.3340633808502824</v>
      </c>
      <c r="S97" s="62">
        <v>7.7816501320325955</v>
      </c>
      <c r="T97" s="63">
        <v>7.7816501320325955</v>
      </c>
      <c r="U97" s="61">
        <v>7.8454113998134032</v>
      </c>
      <c r="V97" s="61">
        <v>7.8454113998134032</v>
      </c>
      <c r="W97" s="62">
        <v>7.8454113998134032</v>
      </c>
      <c r="X97" s="63">
        <v>7.8454113998134032</v>
      </c>
      <c r="Y97" s="61">
        <v>7.8454113998134032</v>
      </c>
      <c r="Z97" s="61">
        <v>7.8687632460797268</v>
      </c>
      <c r="AA97" s="62">
        <v>7.9524103628068312</v>
      </c>
      <c r="AB97" s="61">
        <v>9.0367454356817731</v>
      </c>
      <c r="AC97" s="61">
        <v>9.1761913772438</v>
      </c>
      <c r="AD97" s="61">
        <v>9.1689413772438009</v>
      </c>
      <c r="AE97" s="62">
        <v>9.1689413772438009</v>
      </c>
      <c r="AF97" s="61">
        <v>9.3689413772438002</v>
      </c>
      <c r="AG97" s="61">
        <v>9.6548251690399045</v>
      </c>
      <c r="AH97" s="61">
        <v>9.6548251690399045</v>
      </c>
      <c r="AI97" s="62">
        <v>9.7368631690399052</v>
      </c>
      <c r="AJ97" s="61">
        <v>10.010036249039905</v>
      </c>
      <c r="AK97" s="61">
        <v>10.515364889039905</v>
      </c>
      <c r="AL97" s="61">
        <v>10.630354889039905</v>
      </c>
      <c r="AM97" s="61">
        <v>10.404610809039905</v>
      </c>
    </row>
    <row r="98" spans="1:39" x14ac:dyDescent="0.25">
      <c r="A98" s="3" t="s">
        <v>81</v>
      </c>
      <c r="B98" s="29" t="s">
        <v>205</v>
      </c>
      <c r="C98" s="60">
        <v>4.1669999999999999E-2</v>
      </c>
      <c r="D98" s="61">
        <v>4.4648586659894011E-2</v>
      </c>
      <c r="E98" s="61">
        <v>4.4648586659894011E-2</v>
      </c>
      <c r="F98" s="61">
        <v>5.0832039039096631E-2</v>
      </c>
      <c r="G98" s="62">
        <v>5.5445716810867865E-2</v>
      </c>
      <c r="H98" s="63">
        <v>5.5445716810867865E-2</v>
      </c>
      <c r="I98" s="61">
        <v>5.5445716810867865E-2</v>
      </c>
      <c r="J98" s="61">
        <v>0.1598026564506011</v>
      </c>
      <c r="K98" s="62">
        <v>0.16355077893605377</v>
      </c>
      <c r="L98" s="63">
        <v>0.16545450196100125</v>
      </c>
      <c r="M98" s="61">
        <v>0.1671230287507727</v>
      </c>
      <c r="N98" s="61">
        <v>0.1688979709177505</v>
      </c>
      <c r="O98" s="62">
        <v>0.1698616915578135</v>
      </c>
      <c r="P98" s="63">
        <v>0.1698616915578135</v>
      </c>
      <c r="Q98" s="61">
        <v>0.19823274645114267</v>
      </c>
      <c r="R98" s="61">
        <v>0.36546567468497981</v>
      </c>
      <c r="S98" s="62">
        <v>0.37773100539875892</v>
      </c>
      <c r="T98" s="63">
        <v>0.38438538914429082</v>
      </c>
      <c r="U98" s="61">
        <v>0.38438538914429082</v>
      </c>
      <c r="V98" s="61">
        <v>0.40185776821990243</v>
      </c>
      <c r="W98" s="62">
        <v>0.43613340272155293</v>
      </c>
      <c r="X98" s="63">
        <v>0.43613340272155293</v>
      </c>
      <c r="Y98" s="61">
        <v>0.54208750525592886</v>
      </c>
      <c r="Z98" s="61">
        <v>0.54208750525592886</v>
      </c>
      <c r="AA98" s="62">
        <v>0.54208750525592886</v>
      </c>
      <c r="AB98" s="61">
        <v>0.59341388529334704</v>
      </c>
      <c r="AC98" s="61">
        <v>0.46277654426492959</v>
      </c>
      <c r="AD98" s="61">
        <v>0.46595222350352111</v>
      </c>
      <c r="AE98" s="62">
        <v>0.46595222350352111</v>
      </c>
      <c r="AF98" s="61">
        <v>0.46595222350352111</v>
      </c>
      <c r="AG98" s="61">
        <v>0.47638783135532287</v>
      </c>
      <c r="AH98" s="61">
        <v>0.49784637011695276</v>
      </c>
      <c r="AI98" s="62">
        <v>0.51344387407091274</v>
      </c>
      <c r="AJ98" s="61">
        <v>0.51344387407091274</v>
      </c>
      <c r="AK98" s="61">
        <v>0.56409544883026463</v>
      </c>
      <c r="AL98" s="61">
        <v>0.58613143257953915</v>
      </c>
      <c r="AM98" s="61">
        <v>0.63573822671939351</v>
      </c>
    </row>
    <row r="99" spans="1:39" x14ac:dyDescent="0.25">
      <c r="A99" s="3" t="s">
        <v>82</v>
      </c>
      <c r="B99" s="29" t="s">
        <v>206</v>
      </c>
      <c r="C99" s="60">
        <v>99.999318377777769</v>
      </c>
      <c r="D99" s="61">
        <v>104.23723282178</v>
      </c>
      <c r="E99" s="61">
        <v>114.23399083420857</v>
      </c>
      <c r="F99" s="61">
        <v>122.08299043202032</v>
      </c>
      <c r="G99" s="62">
        <v>132.30776218595392</v>
      </c>
      <c r="H99" s="63">
        <v>133.45786909976812</v>
      </c>
      <c r="I99" s="61">
        <v>134.11956107525364</v>
      </c>
      <c r="J99" s="61">
        <v>151.74566983203337</v>
      </c>
      <c r="K99" s="62">
        <v>157.83027081481916</v>
      </c>
      <c r="L99" s="63">
        <v>160.13226786029966</v>
      </c>
      <c r="M99" s="61">
        <v>166.60157451396702</v>
      </c>
      <c r="N99" s="61">
        <v>167.72509667090512</v>
      </c>
      <c r="O99" s="62">
        <v>171.8131470749706</v>
      </c>
      <c r="P99" s="63">
        <v>179.66998992496926</v>
      </c>
      <c r="Q99" s="61">
        <v>111.10224383099425</v>
      </c>
      <c r="R99" s="61">
        <v>124.18691458486208</v>
      </c>
      <c r="S99" s="62">
        <v>132.46257686039993</v>
      </c>
      <c r="T99" s="63">
        <v>131.5766186396593</v>
      </c>
      <c r="U99" s="61">
        <v>130.41253989930613</v>
      </c>
      <c r="V99" s="61">
        <v>140.59920503274375</v>
      </c>
      <c r="W99" s="62">
        <v>142.27858248203367</v>
      </c>
      <c r="X99" s="63">
        <v>142.88460630559806</v>
      </c>
      <c r="Y99" s="61">
        <v>149.17167547371903</v>
      </c>
      <c r="Z99" s="61">
        <v>155.69271896764289</v>
      </c>
      <c r="AA99" s="62">
        <v>157.23252299184972</v>
      </c>
      <c r="AB99" s="61">
        <v>159.66776617521751</v>
      </c>
      <c r="AC99" s="61">
        <v>161.72977331207341</v>
      </c>
      <c r="AD99" s="61">
        <v>159.4846187452529</v>
      </c>
      <c r="AE99" s="62">
        <v>163.39965041840719</v>
      </c>
      <c r="AF99" s="61">
        <v>167.32258033719003</v>
      </c>
      <c r="AG99" s="61">
        <v>167.44867675443561</v>
      </c>
      <c r="AH99" s="61">
        <v>167.96606270603797</v>
      </c>
      <c r="AI99" s="62">
        <v>166.62881642151771</v>
      </c>
      <c r="AJ99" s="61">
        <v>166.66053298714326</v>
      </c>
      <c r="AK99" s="61">
        <v>166.74254683376336</v>
      </c>
      <c r="AL99" s="61">
        <v>167.02387706167167</v>
      </c>
      <c r="AM99" s="61">
        <v>152.90494859789473</v>
      </c>
    </row>
    <row r="100" spans="1:39" x14ac:dyDescent="0.25">
      <c r="A100" s="3" t="s">
        <v>83</v>
      </c>
      <c r="B100" s="29" t="s">
        <v>207</v>
      </c>
      <c r="C100" s="60">
        <v>147.86834436323002</v>
      </c>
      <c r="D100" s="61">
        <v>179.77393711852559</v>
      </c>
      <c r="E100" s="61">
        <v>252.87763039279488</v>
      </c>
      <c r="F100" s="61">
        <v>316.96939294389529</v>
      </c>
      <c r="G100" s="62">
        <v>340.57189578018352</v>
      </c>
      <c r="H100" s="63">
        <v>377.65769149837195</v>
      </c>
      <c r="I100" s="61">
        <v>379.58583339045776</v>
      </c>
      <c r="J100" s="61">
        <v>421.55611791325992</v>
      </c>
      <c r="K100" s="62">
        <v>493.91380979187301</v>
      </c>
      <c r="L100" s="63">
        <v>511.60745239782449</v>
      </c>
      <c r="M100" s="61">
        <v>523.36400586115019</v>
      </c>
      <c r="N100" s="61">
        <v>534.69157008661011</v>
      </c>
      <c r="O100" s="62">
        <v>545.66999566929769</v>
      </c>
      <c r="P100" s="63">
        <v>546.98536118254401</v>
      </c>
      <c r="Q100" s="61">
        <v>550.06571793470573</v>
      </c>
      <c r="R100" s="61">
        <v>562.4081087298639</v>
      </c>
      <c r="S100" s="62">
        <v>605.22360255009062</v>
      </c>
      <c r="T100" s="63">
        <v>616.17020678076358</v>
      </c>
      <c r="U100" s="61">
        <v>688.12492696114225</v>
      </c>
      <c r="V100" s="61">
        <v>740.45527754487978</v>
      </c>
      <c r="W100" s="62">
        <v>852.17707969825437</v>
      </c>
      <c r="X100" s="63">
        <v>902.27879746805854</v>
      </c>
      <c r="Y100" s="61">
        <v>974.13459203299965</v>
      </c>
      <c r="Z100" s="61">
        <v>978.46848969151608</v>
      </c>
      <c r="AA100" s="62">
        <v>987.57478059542518</v>
      </c>
      <c r="AB100" s="61">
        <v>1010.5194712350725</v>
      </c>
      <c r="AC100" s="61">
        <v>957.57268145414002</v>
      </c>
      <c r="AD100" s="61">
        <v>951.4273107576945</v>
      </c>
      <c r="AE100" s="62">
        <v>965.5135202333712</v>
      </c>
      <c r="AF100" s="61">
        <v>982.89830319243924</v>
      </c>
      <c r="AG100" s="61">
        <v>1017.9894704968708</v>
      </c>
      <c r="AH100" s="61">
        <v>1016.8048205586165</v>
      </c>
      <c r="AI100" s="62">
        <v>1004.2728958162016</v>
      </c>
      <c r="AJ100" s="61">
        <v>1013.0090557901312</v>
      </c>
      <c r="AK100" s="61">
        <v>1048.4381971015405</v>
      </c>
      <c r="AL100" s="61">
        <v>1082.5605713271389</v>
      </c>
      <c r="AM100" s="61">
        <v>1077.3806790786418</v>
      </c>
    </row>
    <row r="101" spans="1:39" x14ac:dyDescent="0.25">
      <c r="A101" s="3" t="s">
        <v>84</v>
      </c>
      <c r="B101" s="29" t="s">
        <v>208</v>
      </c>
      <c r="C101" s="60">
        <v>0.14599999999999999</v>
      </c>
      <c r="D101" s="61">
        <v>0.14599999999999999</v>
      </c>
      <c r="E101" s="61">
        <v>0.14599999999999999</v>
      </c>
      <c r="F101" s="61">
        <v>0.14599999999999999</v>
      </c>
      <c r="G101" s="62">
        <v>0.14599999999999999</v>
      </c>
      <c r="H101" s="63">
        <v>0.14599999999999999</v>
      </c>
      <c r="I101" s="61">
        <v>0.14599999999999999</v>
      </c>
      <c r="J101" s="61">
        <v>0.14599999999999999</v>
      </c>
      <c r="K101" s="62">
        <v>0.14599999999999999</v>
      </c>
      <c r="L101" s="63">
        <v>0.14599999999999999</v>
      </c>
      <c r="M101" s="61">
        <v>0.14599999999999999</v>
      </c>
      <c r="N101" s="61">
        <v>0.14599999999999999</v>
      </c>
      <c r="O101" s="62">
        <v>0.14599999999999999</v>
      </c>
      <c r="P101" s="63">
        <v>0.14599999999999999</v>
      </c>
      <c r="Q101" s="61">
        <v>0.14599999999999999</v>
      </c>
      <c r="R101" s="61">
        <v>0.14599999999999999</v>
      </c>
      <c r="S101" s="62">
        <v>0.14599999999999999</v>
      </c>
      <c r="T101" s="63">
        <v>0.14599999999999999</v>
      </c>
      <c r="U101" s="61">
        <v>0.14599999999999999</v>
      </c>
      <c r="V101" s="61">
        <v>0.14599999999999999</v>
      </c>
      <c r="W101" s="62">
        <v>0.14599999999999999</v>
      </c>
      <c r="X101" s="63">
        <v>0.14599999999999999</v>
      </c>
      <c r="Y101" s="61">
        <v>0.14599999999999999</v>
      </c>
      <c r="Z101" s="61">
        <v>0.14599999999999999</v>
      </c>
      <c r="AA101" s="62">
        <v>0.14599999999999999</v>
      </c>
      <c r="AB101" s="61">
        <v>0.14599999999999999</v>
      </c>
      <c r="AC101" s="61">
        <v>0.14599999999999999</v>
      </c>
      <c r="AD101" s="61">
        <v>0.14599999999999999</v>
      </c>
      <c r="AE101" s="62">
        <v>0.14599999999999999</v>
      </c>
      <c r="AF101" s="61">
        <v>0.14599999999999999</v>
      </c>
      <c r="AG101" s="61">
        <v>0.14599999999999999</v>
      </c>
      <c r="AH101" s="61">
        <v>0.14599999999999999</v>
      </c>
      <c r="AI101" s="62">
        <v>0.14599999999999999</v>
      </c>
      <c r="AJ101" s="61">
        <v>0.14599999999999999</v>
      </c>
      <c r="AK101" s="61">
        <v>0.14599999999999999</v>
      </c>
      <c r="AL101" s="61">
        <v>0.14599999999999999</v>
      </c>
      <c r="AM101" s="61">
        <v>0.14599999999999999</v>
      </c>
    </row>
    <row r="102" spans="1:39" x14ac:dyDescent="0.25">
      <c r="A102" s="3" t="s">
        <v>85</v>
      </c>
      <c r="B102" s="29" t="s">
        <v>209</v>
      </c>
      <c r="C102" s="60">
        <v>8.0697299999999998</v>
      </c>
      <c r="D102" s="61">
        <v>8.4627364544540846</v>
      </c>
      <c r="E102" s="61">
        <v>8.0385092486197252</v>
      </c>
      <c r="F102" s="61">
        <v>7.9162524233767968</v>
      </c>
      <c r="G102" s="62">
        <v>7.2681074529878238</v>
      </c>
      <c r="H102" s="63">
        <v>7.6883329506477658</v>
      </c>
      <c r="I102" s="61">
        <v>7.7597780734343385</v>
      </c>
      <c r="J102" s="61">
        <v>7.4767833647082629</v>
      </c>
      <c r="K102" s="62">
        <v>8.4001289221402811</v>
      </c>
      <c r="L102" s="63">
        <v>8.7687253803464902</v>
      </c>
      <c r="M102" s="61">
        <v>8.9960315210962953</v>
      </c>
      <c r="N102" s="61">
        <v>8.5411147858962018</v>
      </c>
      <c r="O102" s="62">
        <v>8.7609478613898482</v>
      </c>
      <c r="P102" s="63">
        <v>8.3551641556367215</v>
      </c>
      <c r="Q102" s="61">
        <v>8.2258051726610901</v>
      </c>
      <c r="R102" s="61">
        <v>9.0304867874319186</v>
      </c>
      <c r="S102" s="62">
        <v>8.8999480246111951</v>
      </c>
      <c r="T102" s="63">
        <v>8.6381775680156796</v>
      </c>
      <c r="U102" s="61">
        <v>8.7104132979221855</v>
      </c>
      <c r="V102" s="61">
        <v>8.6239707470679328</v>
      </c>
      <c r="W102" s="62">
        <v>8.9486684510399428</v>
      </c>
      <c r="X102" s="63">
        <v>8.7407267907914878</v>
      </c>
      <c r="Y102" s="61">
        <v>8.9071187091623916</v>
      </c>
      <c r="Z102" s="61">
        <v>8.2579746143149855</v>
      </c>
      <c r="AA102" s="62">
        <v>7.9343988409544259</v>
      </c>
      <c r="AB102" s="61">
        <v>8.061101453465346</v>
      </c>
      <c r="AC102" s="61">
        <v>8.4145181009892127</v>
      </c>
      <c r="AD102" s="61">
        <v>8.4404971137798679</v>
      </c>
      <c r="AE102" s="62">
        <v>8.4756071137798674</v>
      </c>
      <c r="AF102" s="61">
        <v>8.6327217679725941</v>
      </c>
      <c r="AG102" s="61">
        <v>8.6115347962179669</v>
      </c>
      <c r="AH102" s="61">
        <v>8.6627325665515826</v>
      </c>
      <c r="AI102" s="62">
        <v>8.5021772559746012</v>
      </c>
      <c r="AJ102" s="61">
        <v>7.1433590458265277</v>
      </c>
      <c r="AK102" s="61">
        <v>7.5475576545728353</v>
      </c>
      <c r="AL102" s="61">
        <v>7.6750448132737796</v>
      </c>
      <c r="AM102" s="61">
        <v>7.4472021225357299</v>
      </c>
    </row>
    <row r="103" spans="1:39" ht="14.25" customHeight="1" x14ac:dyDescent="0.25">
      <c r="A103" s="3" t="s">
        <v>86</v>
      </c>
      <c r="B103" s="29" t="s">
        <v>210</v>
      </c>
      <c r="C103" s="60">
        <v>0.66010000000000002</v>
      </c>
      <c r="D103" s="61">
        <v>0.69159179099757395</v>
      </c>
      <c r="E103" s="61">
        <v>0.69159179099757395</v>
      </c>
      <c r="F103" s="61">
        <v>0.74175076697929498</v>
      </c>
      <c r="G103" s="62">
        <v>0.77409531614913552</v>
      </c>
      <c r="H103" s="63">
        <v>0.77409531614913552</v>
      </c>
      <c r="I103" s="61">
        <v>1.0941121355331689</v>
      </c>
      <c r="J103" s="61">
        <v>1.0941121355331689</v>
      </c>
      <c r="K103" s="62">
        <v>1.1160093510456728</v>
      </c>
      <c r="L103" s="63">
        <v>1.1271312483463038</v>
      </c>
      <c r="M103" s="61">
        <v>1.1368790863227352</v>
      </c>
      <c r="N103" s="61">
        <v>1.1472486223513447</v>
      </c>
      <c r="O103" s="62">
        <v>1.1528788541890747</v>
      </c>
      <c r="P103" s="63">
        <v>1.3718308477487289</v>
      </c>
      <c r="Q103" s="61">
        <v>1.1091526713128674</v>
      </c>
      <c r="R103" s="61">
        <v>1.1375355690251958</v>
      </c>
      <c r="S103" s="62">
        <v>1.3195039670051889</v>
      </c>
      <c r="T103" s="63">
        <v>1.3195039670051889</v>
      </c>
      <c r="U103" s="61">
        <v>1.1792465625849806</v>
      </c>
      <c r="V103" s="61">
        <v>1.1792465625849806</v>
      </c>
      <c r="W103" s="62">
        <v>1.252278869914079</v>
      </c>
      <c r="X103" s="63">
        <v>1.252278869914079</v>
      </c>
      <c r="Y103" s="61">
        <v>1.2248788699140789</v>
      </c>
      <c r="Z103" s="61">
        <v>1.2248788699140789</v>
      </c>
      <c r="AA103" s="62">
        <v>2.5818268086955678</v>
      </c>
      <c r="AB103" s="61">
        <v>4.8513408126983855</v>
      </c>
      <c r="AC103" s="61">
        <v>4.8513408126983855</v>
      </c>
      <c r="AD103" s="61">
        <v>4.9092228375708729</v>
      </c>
      <c r="AE103" s="62">
        <v>4.9092228375708729</v>
      </c>
      <c r="AF103" s="61">
        <v>5.2439642175688563</v>
      </c>
      <c r="AG103" s="61">
        <v>5.2967742175688564</v>
      </c>
      <c r="AH103" s="61">
        <v>5.258861135755347</v>
      </c>
      <c r="AI103" s="62">
        <v>5.384719740916637</v>
      </c>
      <c r="AJ103" s="61">
        <v>5.391999990916637</v>
      </c>
      <c r="AK103" s="61">
        <v>5.4172384835859502</v>
      </c>
      <c r="AL103" s="61">
        <v>5.4316074835859505</v>
      </c>
      <c r="AM103" s="61">
        <v>5.5278626204266539</v>
      </c>
    </row>
    <row r="104" spans="1:39" x14ac:dyDescent="0.25">
      <c r="A104" s="3" t="s">
        <v>87</v>
      </c>
      <c r="B104" s="29" t="s">
        <v>211</v>
      </c>
      <c r="C104" s="60">
        <v>44.253720000000001</v>
      </c>
      <c r="D104" s="61">
        <v>45.147253913700105</v>
      </c>
      <c r="E104" s="61">
        <v>63.735439267108625</v>
      </c>
      <c r="F104" s="61">
        <v>69.110379201678384</v>
      </c>
      <c r="G104" s="62">
        <v>70.439123723921668</v>
      </c>
      <c r="H104" s="63">
        <v>76.349069274336301</v>
      </c>
      <c r="I104" s="61">
        <v>81.328114697817185</v>
      </c>
      <c r="J104" s="61">
        <v>85.022670847391666</v>
      </c>
      <c r="K104" s="62">
        <v>89.984245416975767</v>
      </c>
      <c r="L104" s="63">
        <v>96.18820884467678</v>
      </c>
      <c r="M104" s="61">
        <v>97.44020531518845</v>
      </c>
      <c r="N104" s="61">
        <v>101.13584040371886</v>
      </c>
      <c r="O104" s="62">
        <v>102.07882753401657</v>
      </c>
      <c r="P104" s="63">
        <v>102.59271055115971</v>
      </c>
      <c r="Q104" s="61">
        <v>102.35697965541152</v>
      </c>
      <c r="R104" s="61">
        <v>105.88337303856116</v>
      </c>
      <c r="S104" s="62">
        <v>106.21532217765478</v>
      </c>
      <c r="T104" s="63">
        <v>105.12902615679954</v>
      </c>
      <c r="U104" s="61">
        <v>106.30923602494251</v>
      </c>
      <c r="V104" s="61">
        <v>105.98277470351152</v>
      </c>
      <c r="W104" s="62">
        <v>104.72220407931484</v>
      </c>
      <c r="X104" s="63">
        <v>104.45673422435341</v>
      </c>
      <c r="Y104" s="61">
        <v>106.54844237340639</v>
      </c>
      <c r="Z104" s="61">
        <v>103.41131406697363</v>
      </c>
      <c r="AA104" s="62">
        <v>100.84214424462125</v>
      </c>
      <c r="AB104" s="61">
        <v>103.20473036176985</v>
      </c>
      <c r="AC104" s="61">
        <v>93.822748198209112</v>
      </c>
      <c r="AD104" s="61">
        <v>94.374315036856927</v>
      </c>
      <c r="AE104" s="62">
        <v>95.021507843086624</v>
      </c>
      <c r="AF104" s="61">
        <v>95.510576147816607</v>
      </c>
      <c r="AG104" s="61">
        <v>103.05004889042735</v>
      </c>
      <c r="AH104" s="61">
        <v>117.11339233964217</v>
      </c>
      <c r="AI104" s="62">
        <v>118.6149449336985</v>
      </c>
      <c r="AJ104" s="61">
        <v>102.99286023180025</v>
      </c>
      <c r="AK104" s="61">
        <v>133.68067283697951</v>
      </c>
      <c r="AL104" s="61">
        <v>134.81850642795237</v>
      </c>
      <c r="AM104" s="61">
        <v>135.87615967205915</v>
      </c>
    </row>
    <row r="105" spans="1:39" x14ac:dyDescent="0.25">
      <c r="A105" s="3" t="s">
        <v>88</v>
      </c>
      <c r="B105" s="29" t="s">
        <v>212</v>
      </c>
      <c r="C105" s="60">
        <v>6.7716636166666664</v>
      </c>
      <c r="D105" s="61">
        <v>8.8563221891794957</v>
      </c>
      <c r="E105" s="61">
        <v>8.853927371467492</v>
      </c>
      <c r="F105" s="61">
        <v>8.8532372157997781</v>
      </c>
      <c r="G105" s="62">
        <v>8.8495783532051906</v>
      </c>
      <c r="H105" s="63">
        <v>8.8519505807544654</v>
      </c>
      <c r="I105" s="61">
        <v>8.851192960428433</v>
      </c>
      <c r="J105" s="61">
        <v>8.8495954185180121</v>
      </c>
      <c r="K105" s="62">
        <v>8.8496652986869329</v>
      </c>
      <c r="L105" s="63">
        <v>8.849134114077259</v>
      </c>
      <c r="M105" s="61">
        <v>8.8481280228636994</v>
      </c>
      <c r="N105" s="61">
        <v>8.8431246900716598</v>
      </c>
      <c r="O105" s="62">
        <v>8.8430434255489541</v>
      </c>
      <c r="P105" s="63">
        <v>8.8841794709286397</v>
      </c>
      <c r="Q105" s="61">
        <v>8.8847432665430102</v>
      </c>
      <c r="R105" s="61">
        <v>8.7937599956797996</v>
      </c>
      <c r="S105" s="62">
        <v>8.82565905708047</v>
      </c>
      <c r="T105" s="63">
        <v>8.8224024789315241</v>
      </c>
      <c r="U105" s="61">
        <v>8.8712550674070343</v>
      </c>
      <c r="V105" s="61">
        <v>8.8701796713294456</v>
      </c>
      <c r="W105" s="62">
        <v>8.8702116338806238</v>
      </c>
      <c r="X105" s="63">
        <v>8.8685793525030832</v>
      </c>
      <c r="Y105" s="61">
        <v>8.8706493656458001</v>
      </c>
      <c r="Z105" s="61">
        <v>8.9123937967548557</v>
      </c>
      <c r="AA105" s="62">
        <v>9.5175921417559106</v>
      </c>
      <c r="AB105" s="61">
        <v>12.36543125956077</v>
      </c>
      <c r="AC105" s="61">
        <v>12.385980984175948</v>
      </c>
      <c r="AD105" s="61">
        <v>12.375260862646327</v>
      </c>
      <c r="AE105" s="62">
        <v>12.275700862646326</v>
      </c>
      <c r="AF105" s="61">
        <v>12.926499411982611</v>
      </c>
      <c r="AG105" s="61">
        <v>13.167838557834626</v>
      </c>
      <c r="AH105" s="61">
        <v>13.166367513626987</v>
      </c>
      <c r="AI105" s="62">
        <v>14.434316833140572</v>
      </c>
      <c r="AJ105" s="61">
        <v>14.166210951907729</v>
      </c>
      <c r="AK105" s="61">
        <v>18.967020671164114</v>
      </c>
      <c r="AL105" s="61">
        <v>21.163905734448019</v>
      </c>
      <c r="AM105" s="61">
        <v>21.093978065538646</v>
      </c>
    </row>
    <row r="106" spans="1:39" ht="15.75" customHeight="1" x14ac:dyDescent="0.25">
      <c r="A106" s="3" t="s">
        <v>89</v>
      </c>
      <c r="B106" s="29" t="s">
        <v>213</v>
      </c>
      <c r="C106" s="60">
        <v>2.8000000000000001E-2</v>
      </c>
      <c r="D106" s="61">
        <v>2.8000000000000001E-2</v>
      </c>
      <c r="E106" s="61">
        <v>2.8000000000000001E-2</v>
      </c>
      <c r="F106" s="61">
        <v>2.8000000000000001E-2</v>
      </c>
      <c r="G106" s="62">
        <v>2.8000000000000001E-2</v>
      </c>
      <c r="H106" s="63">
        <v>2.8000000000000001E-2</v>
      </c>
      <c r="I106" s="61">
        <v>2.8000000000000001E-2</v>
      </c>
      <c r="J106" s="61">
        <v>2.8000000000000001E-2</v>
      </c>
      <c r="K106" s="62">
        <v>2.8000000000000001E-2</v>
      </c>
      <c r="L106" s="63">
        <v>2.8000000000000001E-2</v>
      </c>
      <c r="M106" s="61">
        <v>2.8000000000000001E-2</v>
      </c>
      <c r="N106" s="61">
        <v>2.8000000000000001E-2</v>
      </c>
      <c r="O106" s="62">
        <v>2.8000000000000001E-2</v>
      </c>
      <c r="P106" s="63">
        <v>2.8000000000000001E-2</v>
      </c>
      <c r="Q106" s="61">
        <v>2.8000000000000001E-2</v>
      </c>
      <c r="R106" s="61">
        <v>2.8000000000000001E-2</v>
      </c>
      <c r="S106" s="62">
        <v>2.8000000000000001E-2</v>
      </c>
      <c r="T106" s="63">
        <v>2.8000000000000001E-2</v>
      </c>
      <c r="U106" s="61">
        <v>2.8000000000000001E-2</v>
      </c>
      <c r="V106" s="61">
        <v>2.8000000000000001E-2</v>
      </c>
      <c r="W106" s="62">
        <v>2.8000000000000001E-2</v>
      </c>
      <c r="X106" s="63">
        <v>2.8000000000000001E-2</v>
      </c>
      <c r="Y106" s="61">
        <v>2.8000000000000001E-2</v>
      </c>
      <c r="Z106" s="61">
        <v>2.8000000000000001E-2</v>
      </c>
      <c r="AA106" s="62">
        <v>2.2699999999999998E-2</v>
      </c>
      <c r="AB106" s="61">
        <v>2.2699999999999998E-2</v>
      </c>
      <c r="AC106" s="61">
        <v>2.2699999999999998E-2</v>
      </c>
      <c r="AD106" s="61">
        <v>2.2699999999999998E-2</v>
      </c>
      <c r="AE106" s="62">
        <v>2.2699999999999998E-2</v>
      </c>
      <c r="AF106" s="61">
        <v>2.2699999999999998E-2</v>
      </c>
      <c r="AG106" s="61">
        <v>2.2699999999999998E-2</v>
      </c>
      <c r="AH106" s="61">
        <v>2.2699999999999998E-2</v>
      </c>
      <c r="AI106" s="62">
        <v>2.2699999999999998E-2</v>
      </c>
      <c r="AJ106" s="61">
        <v>2.2699999999999998E-2</v>
      </c>
      <c r="AK106" s="61">
        <v>2.2699999999999998E-2</v>
      </c>
      <c r="AL106" s="61">
        <v>2.2699999999999998E-2</v>
      </c>
      <c r="AM106" s="61">
        <v>2.2699999999999998E-2</v>
      </c>
    </row>
    <row r="107" spans="1:39" x14ac:dyDescent="0.25">
      <c r="A107" s="3" t="s">
        <v>90</v>
      </c>
      <c r="B107" s="29" t="s">
        <v>214</v>
      </c>
      <c r="C107" s="60">
        <v>7.5276899999999998</v>
      </c>
      <c r="D107" s="61">
        <v>7.5276899999999998</v>
      </c>
      <c r="E107" s="61">
        <v>7.5276899999999998</v>
      </c>
      <c r="F107" s="61">
        <v>7.5276899999999998</v>
      </c>
      <c r="G107" s="62">
        <v>7.5276899999999998</v>
      </c>
      <c r="H107" s="63">
        <v>7.5276899999999998</v>
      </c>
      <c r="I107" s="61">
        <v>7.5276899999999998</v>
      </c>
      <c r="J107" s="61">
        <v>7.5276899999999998</v>
      </c>
      <c r="K107" s="62">
        <v>7.5276899999999998</v>
      </c>
      <c r="L107" s="63">
        <v>7.5276899999999998</v>
      </c>
      <c r="M107" s="61">
        <v>7.5276899999999998</v>
      </c>
      <c r="N107" s="61">
        <v>7.5276899999999998</v>
      </c>
      <c r="O107" s="62">
        <v>7.5276899999999998</v>
      </c>
      <c r="P107" s="63">
        <v>7.5276899999999998</v>
      </c>
      <c r="Q107" s="61">
        <v>7.5276899999999998</v>
      </c>
      <c r="R107" s="61">
        <v>7.5276899999999998</v>
      </c>
      <c r="S107" s="62">
        <v>7.5276899999999998</v>
      </c>
      <c r="T107" s="63">
        <v>7.5276899999999998</v>
      </c>
      <c r="U107" s="61">
        <v>7.5276899999999998</v>
      </c>
      <c r="V107" s="61">
        <v>7.5276899999999998</v>
      </c>
      <c r="W107" s="62">
        <v>7.5276899999999998</v>
      </c>
      <c r="X107" s="63">
        <v>7.5276899999999998</v>
      </c>
      <c r="Y107" s="61">
        <v>7.5276899999999998</v>
      </c>
      <c r="Z107" s="61">
        <v>7.5276899999999998</v>
      </c>
      <c r="AA107" s="62">
        <v>7.5276899999999998</v>
      </c>
      <c r="AB107" s="61">
        <v>7.5276899999999998</v>
      </c>
      <c r="AC107" s="61">
        <v>7.5276899999999998</v>
      </c>
      <c r="AD107" s="61">
        <v>7.5656883534426145</v>
      </c>
      <c r="AE107" s="62">
        <v>7.5656883534426145</v>
      </c>
      <c r="AF107" s="61">
        <v>7.5656883534426145</v>
      </c>
      <c r="AG107" s="61">
        <v>7.5656883534426145</v>
      </c>
      <c r="AH107" s="61">
        <v>7.4706883534426147</v>
      </c>
      <c r="AI107" s="62">
        <v>7.4981683534426145</v>
      </c>
      <c r="AJ107" s="61">
        <v>7.4981683534426145</v>
      </c>
      <c r="AK107" s="61">
        <v>7.4981683534426145</v>
      </c>
      <c r="AL107" s="61">
        <v>7.4981683534426145</v>
      </c>
      <c r="AM107" s="61">
        <v>7.3327429634426142</v>
      </c>
    </row>
    <row r="108" spans="1:39" x14ac:dyDescent="0.25">
      <c r="A108" s="3" t="s">
        <v>91</v>
      </c>
      <c r="B108" s="29" t="s">
        <v>215</v>
      </c>
      <c r="C108" s="60">
        <v>1.7000000000000001E-2</v>
      </c>
      <c r="D108" s="61">
        <v>1.7000000000000001E-2</v>
      </c>
      <c r="E108" s="61">
        <v>1.7000000000000001E-2</v>
      </c>
      <c r="F108" s="61">
        <v>1.7000000000000001E-2</v>
      </c>
      <c r="G108" s="62">
        <v>1.7000000000000001E-2</v>
      </c>
      <c r="H108" s="63">
        <v>1.7000000000000001E-2</v>
      </c>
      <c r="I108" s="61">
        <v>1.7000000000000001E-2</v>
      </c>
      <c r="J108" s="61">
        <v>1.7000000000000001E-2</v>
      </c>
      <c r="K108" s="62">
        <v>1.7000000000000001E-2</v>
      </c>
      <c r="L108" s="63">
        <v>1.7000000000000001E-2</v>
      </c>
      <c r="M108" s="61">
        <v>1.7000000000000001E-2</v>
      </c>
      <c r="N108" s="61">
        <v>1.7000000000000001E-2</v>
      </c>
      <c r="O108" s="62">
        <v>1.7000000000000001E-2</v>
      </c>
      <c r="P108" s="63">
        <v>1.7000000000000001E-2</v>
      </c>
      <c r="Q108" s="61">
        <v>1.7000000000000001E-2</v>
      </c>
      <c r="R108" s="61">
        <v>1.7000000000000001E-2</v>
      </c>
      <c r="S108" s="62">
        <v>1.7000000000000001E-2</v>
      </c>
      <c r="T108" s="63">
        <v>1.7000000000000001E-2</v>
      </c>
      <c r="U108" s="61">
        <v>1.7000000000000001E-2</v>
      </c>
      <c r="V108" s="61">
        <v>1.7000000000000001E-2</v>
      </c>
      <c r="W108" s="62">
        <v>0.10316304223089336</v>
      </c>
      <c r="X108" s="63">
        <v>0.10316304223089336</v>
      </c>
      <c r="Y108" s="61">
        <v>0.10316304223089336</v>
      </c>
      <c r="Z108" s="61">
        <v>0.10316304223089336</v>
      </c>
      <c r="AA108" s="62">
        <v>0.10316304223089336</v>
      </c>
      <c r="AB108" s="61">
        <v>0.10316304223089336</v>
      </c>
      <c r="AC108" s="61">
        <v>0.10316304223089336</v>
      </c>
      <c r="AD108" s="61">
        <v>0.10316304223089336</v>
      </c>
      <c r="AE108" s="62">
        <v>0.10316304223089336</v>
      </c>
      <c r="AF108" s="61">
        <v>0.10316304223089336</v>
      </c>
      <c r="AG108" s="61">
        <v>0.10316304223089336</v>
      </c>
      <c r="AH108" s="61">
        <v>0.10316304223089336</v>
      </c>
      <c r="AI108" s="62">
        <v>0.10316304223089336</v>
      </c>
      <c r="AJ108" s="61">
        <v>0.10316304223089336</v>
      </c>
      <c r="AK108" s="61">
        <v>0.10316304223089336</v>
      </c>
      <c r="AL108" s="61">
        <v>0.10316304223089336</v>
      </c>
      <c r="AM108" s="61">
        <v>0.10316304223089336</v>
      </c>
    </row>
    <row r="109" spans="1:39" x14ac:dyDescent="0.25">
      <c r="A109" s="3" t="s">
        <v>92</v>
      </c>
      <c r="B109" s="103" t="s">
        <v>216</v>
      </c>
      <c r="C109" s="60">
        <v>182.74332049864483</v>
      </c>
      <c r="D109" s="61">
        <v>191.125891934717</v>
      </c>
      <c r="E109" s="61">
        <v>194.82552285662769</v>
      </c>
      <c r="F109" s="61">
        <v>208.66211868431793</v>
      </c>
      <c r="G109" s="62">
        <v>214.07703617394478</v>
      </c>
      <c r="H109" s="63">
        <v>229.63783196199492</v>
      </c>
      <c r="I109" s="61">
        <v>259.33493934999228</v>
      </c>
      <c r="J109" s="61">
        <v>333.61065045086605</v>
      </c>
      <c r="K109" s="62">
        <v>353.32419486213308</v>
      </c>
      <c r="L109" s="63">
        <v>363.57658839037259</v>
      </c>
      <c r="M109" s="61">
        <v>370.37564373494183</v>
      </c>
      <c r="N109" s="61">
        <v>384.51085902264225</v>
      </c>
      <c r="O109" s="62">
        <v>418.71373006685729</v>
      </c>
      <c r="P109" s="63">
        <v>469.40138677211104</v>
      </c>
      <c r="Q109" s="61">
        <v>484.12466275195817</v>
      </c>
      <c r="R109" s="61">
        <v>503.18677201195777</v>
      </c>
      <c r="S109" s="62">
        <v>528.05533065664633</v>
      </c>
      <c r="T109" s="63">
        <v>517.8732164276272</v>
      </c>
      <c r="U109" s="61">
        <v>528.39619444510072</v>
      </c>
      <c r="V109" s="61">
        <v>529.91996635458258</v>
      </c>
      <c r="W109" s="62">
        <v>539.91437444998428</v>
      </c>
      <c r="X109" s="63">
        <v>554.33508554665411</v>
      </c>
      <c r="Y109" s="61">
        <v>559.688780738682</v>
      </c>
      <c r="Z109" s="61">
        <v>571.01695860866437</v>
      </c>
      <c r="AA109" s="62">
        <v>584.93750821052424</v>
      </c>
      <c r="AB109" s="61">
        <v>596.38202644995647</v>
      </c>
      <c r="AC109" s="61">
        <v>616.57264084802762</v>
      </c>
      <c r="AD109" s="61">
        <v>639.38155614156085</v>
      </c>
      <c r="AE109" s="62">
        <v>656.99738419660378</v>
      </c>
      <c r="AF109" s="61">
        <v>681.78816976556868</v>
      </c>
      <c r="AG109" s="61">
        <v>703.29045861310715</v>
      </c>
      <c r="AH109" s="61">
        <v>760.88524599878133</v>
      </c>
      <c r="AI109" s="62">
        <v>842.62893851222054</v>
      </c>
      <c r="AJ109" s="61">
        <v>865.44944928496932</v>
      </c>
      <c r="AK109" s="61">
        <v>893.99064505406341</v>
      </c>
      <c r="AL109" s="61">
        <v>912.47444244196708</v>
      </c>
      <c r="AM109" s="61">
        <v>928.30509560518385</v>
      </c>
    </row>
    <row r="110" spans="1:39" s="9" customFormat="1" thickBot="1" x14ac:dyDescent="0.25">
      <c r="A110" s="21" t="s">
        <v>118</v>
      </c>
      <c r="B110" s="104"/>
      <c r="C110" s="105">
        <v>8444.6932750331962</v>
      </c>
      <c r="D110" s="106">
        <v>9776.0855146542963</v>
      </c>
      <c r="E110" s="106">
        <v>10924.160994870712</v>
      </c>
      <c r="F110" s="106">
        <v>12004.446635515727</v>
      </c>
      <c r="G110" s="107">
        <v>13332.675116064189</v>
      </c>
      <c r="H110" s="108">
        <v>14624.21451171116</v>
      </c>
      <c r="I110" s="106">
        <v>15825.328780401869</v>
      </c>
      <c r="J110" s="106">
        <v>17109.338017453181</v>
      </c>
      <c r="K110" s="107">
        <v>17668.369794568283</v>
      </c>
      <c r="L110" s="108">
        <v>18558.988602300957</v>
      </c>
      <c r="M110" s="106">
        <v>18948.749893879281</v>
      </c>
      <c r="N110" s="106">
        <v>19144.78244783164</v>
      </c>
      <c r="O110" s="107">
        <v>19579.286160951942</v>
      </c>
      <c r="P110" s="108">
        <v>19951.701758719144</v>
      </c>
      <c r="Q110" s="106">
        <v>20045.62918417334</v>
      </c>
      <c r="R110" s="106">
        <v>20317.674576778314</v>
      </c>
      <c r="S110" s="107">
        <v>20247.030341455229</v>
      </c>
      <c r="T110" s="108">
        <v>20139.870043373929</v>
      </c>
      <c r="U110" s="106">
        <v>20285.717536025011</v>
      </c>
      <c r="V110" s="106">
        <v>20385.416280161207</v>
      </c>
      <c r="W110" s="107">
        <v>20696.255054653207</v>
      </c>
      <c r="X110" s="108">
        <v>20903.454998503654</v>
      </c>
      <c r="Y110" s="106">
        <v>16409.250738711966</v>
      </c>
      <c r="Z110" s="106">
        <v>16308.090772729662</v>
      </c>
      <c r="AA110" s="107">
        <v>16277.489555512368</v>
      </c>
      <c r="AB110" s="106">
        <f>SUM(AB5:AB109)</f>
        <v>16540.191504112423</v>
      </c>
      <c r="AC110" s="106">
        <f>SUM(AC5:AC109)</f>
        <v>16853.946273812988</v>
      </c>
      <c r="AD110" s="106">
        <f>SUM(AD5:AD109)</f>
        <v>17377.93420116328</v>
      </c>
      <c r="AE110" s="107">
        <f>SUM(AE5:AE109)</f>
        <v>18019.870496688927</v>
      </c>
      <c r="AF110" s="106">
        <f>SUM(AF6:AF109)</f>
        <v>18565.602916672709</v>
      </c>
      <c r="AG110" s="106">
        <f t="shared" ref="AG110:AI110" si="0">SUM(AG6:AG109)</f>
        <v>19120.515527971642</v>
      </c>
      <c r="AH110" s="106">
        <f t="shared" si="0"/>
        <v>19579.259414889217</v>
      </c>
      <c r="AI110" s="107">
        <f t="shared" si="0"/>
        <v>20223.020021108139</v>
      </c>
      <c r="AJ110" s="106">
        <f>SUM(AJ6:AJ109)</f>
        <v>20696.856048873837</v>
      </c>
      <c r="AK110" s="106">
        <f>SUM(AK6:AK109)</f>
        <v>21183.619965934362</v>
      </c>
      <c r="AL110" s="106">
        <f>SUM(AL6:AL109)</f>
        <v>21568.031613509513</v>
      </c>
      <c r="AM110" s="106">
        <f>SUM(AM6:AM109)</f>
        <v>22311.874052570536</v>
      </c>
    </row>
    <row r="111" spans="1:39" ht="12.75" customHeight="1" x14ac:dyDescent="0.25">
      <c r="A111" s="20" t="s">
        <v>120</v>
      </c>
      <c r="B111" s="29"/>
      <c r="AF111" s="57"/>
      <c r="AG111" s="58"/>
      <c r="AH111" s="57"/>
      <c r="AI111" s="57"/>
      <c r="AJ111" s="57"/>
      <c r="AK111" s="57"/>
      <c r="AL111" s="57"/>
      <c r="AM111" s="57"/>
    </row>
    <row r="112" spans="1:39" x14ac:dyDescent="0.25">
      <c r="A112" s="19" t="s">
        <v>219</v>
      </c>
      <c r="B112" s="29"/>
      <c r="AF112" s="57"/>
      <c r="AG112" s="57"/>
      <c r="AH112" s="57"/>
      <c r="AI112" s="57"/>
      <c r="AJ112" s="74"/>
      <c r="AK112" s="74"/>
      <c r="AL112" s="74"/>
      <c r="AM112" s="74"/>
    </row>
    <row r="113" spans="32:39" x14ac:dyDescent="0.25">
      <c r="AF113" s="73"/>
      <c r="AG113" s="57"/>
      <c r="AH113" s="57"/>
      <c r="AI113" s="57"/>
    </row>
    <row r="115" spans="32:39" x14ac:dyDescent="0.25">
      <c r="AK115" s="89"/>
      <c r="AL115" s="89"/>
      <c r="AM115" s="89"/>
    </row>
    <row r="116" spans="32:39" x14ac:dyDescent="0.25">
      <c r="AK116" s="89"/>
      <c r="AL116" s="89"/>
      <c r="AM116" s="89"/>
    </row>
  </sheetData>
  <mergeCells count="11">
    <mergeCell ref="A4:A5"/>
    <mergeCell ref="D4:G4"/>
    <mergeCell ref="H4:K4"/>
    <mergeCell ref="L4:O4"/>
    <mergeCell ref="P4:S4"/>
    <mergeCell ref="T4:W4"/>
    <mergeCell ref="X4:AA4"/>
    <mergeCell ref="AB4:AE4"/>
    <mergeCell ref="B4:B5"/>
    <mergeCell ref="AF4:AI4"/>
    <mergeCell ref="AJ4:AM4"/>
  </mergeCells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AN29"/>
  <sheetViews>
    <sheetView view="pageBreakPreview" zoomScaleNormal="100" zoomScaleSheetLayoutView="100" workbookViewId="0">
      <pane xSplit="1" ySplit="5" topLeftCell="AE6" activePane="bottomRight" state="frozen"/>
      <selection pane="topRight" activeCell="B1" sqref="B1"/>
      <selection pane="bottomLeft" activeCell="A6" sqref="A6"/>
      <selection pane="bottomRight" activeCell="AL27" sqref="AL27"/>
    </sheetView>
  </sheetViews>
  <sheetFormatPr defaultRowHeight="15" x14ac:dyDescent="0.25"/>
  <cols>
    <col min="1" max="1" width="68.28515625" style="1" customWidth="1"/>
    <col min="2" max="38" width="10.7109375" style="1" customWidth="1"/>
    <col min="39" max="16384" width="9.140625" style="1"/>
  </cols>
  <sheetData>
    <row r="1" spans="1:40" ht="5.25" customHeight="1" x14ac:dyDescent="0.25"/>
    <row r="2" spans="1:40" ht="15.75" x14ac:dyDescent="0.25">
      <c r="A2" s="10" t="s">
        <v>123</v>
      </c>
    </row>
    <row r="3" spans="1:40" ht="4.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8"/>
      <c r="T3" s="18"/>
      <c r="U3" s="18"/>
      <c r="V3" s="18"/>
      <c r="W3" s="13"/>
      <c r="X3" s="13"/>
      <c r="Y3" s="13"/>
      <c r="Z3" s="13"/>
      <c r="AA3" s="13"/>
      <c r="AB3" s="13"/>
      <c r="AC3" s="13"/>
      <c r="AD3" s="13"/>
      <c r="AI3" s="93"/>
      <c r="AJ3" s="93"/>
      <c r="AK3" s="93"/>
      <c r="AL3" s="93"/>
    </row>
    <row r="4" spans="1:40" x14ac:dyDescent="0.25">
      <c r="A4" s="112" t="s">
        <v>112</v>
      </c>
      <c r="B4" s="26">
        <v>2010</v>
      </c>
      <c r="C4" s="117">
        <v>2011</v>
      </c>
      <c r="D4" s="118"/>
      <c r="E4" s="118"/>
      <c r="F4" s="119"/>
      <c r="G4" s="117">
        <v>2012</v>
      </c>
      <c r="H4" s="118"/>
      <c r="I4" s="118"/>
      <c r="J4" s="119"/>
      <c r="K4" s="117">
        <v>2013</v>
      </c>
      <c r="L4" s="118"/>
      <c r="M4" s="118"/>
      <c r="N4" s="119"/>
      <c r="O4" s="117">
        <v>2014</v>
      </c>
      <c r="P4" s="118"/>
      <c r="Q4" s="118"/>
      <c r="R4" s="119"/>
      <c r="S4" s="117">
        <v>2015</v>
      </c>
      <c r="T4" s="118"/>
      <c r="U4" s="118"/>
      <c r="V4" s="119"/>
      <c r="W4" s="117">
        <v>2016</v>
      </c>
      <c r="X4" s="118"/>
      <c r="Y4" s="118"/>
      <c r="Z4" s="119"/>
      <c r="AA4" s="117">
        <v>2017</v>
      </c>
      <c r="AB4" s="118"/>
      <c r="AC4" s="118"/>
      <c r="AD4" s="119"/>
      <c r="AE4" s="117">
        <v>2018</v>
      </c>
      <c r="AF4" s="118"/>
      <c r="AG4" s="118"/>
      <c r="AH4" s="118"/>
      <c r="AI4" s="120">
        <v>2019</v>
      </c>
      <c r="AJ4" s="121"/>
      <c r="AK4" s="121"/>
      <c r="AL4" s="121"/>
      <c r="AM4" s="81"/>
    </row>
    <row r="5" spans="1:40" x14ac:dyDescent="0.25">
      <c r="A5" s="113"/>
      <c r="B5" s="15" t="s">
        <v>3</v>
      </c>
      <c r="C5" s="16" t="s">
        <v>0</v>
      </c>
      <c r="D5" s="17" t="s">
        <v>1</v>
      </c>
      <c r="E5" s="17" t="s">
        <v>2</v>
      </c>
      <c r="F5" s="14" t="s">
        <v>3</v>
      </c>
      <c r="G5" s="16" t="s">
        <v>0</v>
      </c>
      <c r="H5" s="17" t="s">
        <v>1</v>
      </c>
      <c r="I5" s="17" t="s">
        <v>2</v>
      </c>
      <c r="J5" s="14" t="s">
        <v>3</v>
      </c>
      <c r="K5" s="16" t="s">
        <v>0</v>
      </c>
      <c r="L5" s="17" t="s">
        <v>1</v>
      </c>
      <c r="M5" s="17" t="s">
        <v>2</v>
      </c>
      <c r="N5" s="14" t="s">
        <v>3</v>
      </c>
      <c r="O5" s="16" t="s">
        <v>0</v>
      </c>
      <c r="P5" s="17" t="s">
        <v>1</v>
      </c>
      <c r="Q5" s="17" t="s">
        <v>2</v>
      </c>
      <c r="R5" s="14" t="s">
        <v>3</v>
      </c>
      <c r="S5" s="17" t="s">
        <v>0</v>
      </c>
      <c r="T5" s="17" t="s">
        <v>1</v>
      </c>
      <c r="U5" s="17" t="s">
        <v>2</v>
      </c>
      <c r="V5" s="14" t="s">
        <v>3</v>
      </c>
      <c r="W5" s="16" t="s">
        <v>0</v>
      </c>
      <c r="X5" s="17" t="s">
        <v>1</v>
      </c>
      <c r="Y5" s="17" t="s">
        <v>2</v>
      </c>
      <c r="Z5" s="14" t="s">
        <v>3</v>
      </c>
      <c r="AA5" s="17" t="s">
        <v>0</v>
      </c>
      <c r="AB5" s="17" t="s">
        <v>1</v>
      </c>
      <c r="AC5" s="17" t="s">
        <v>2</v>
      </c>
      <c r="AD5" s="14" t="s">
        <v>3</v>
      </c>
      <c r="AE5" s="17" t="s">
        <v>0</v>
      </c>
      <c r="AF5" s="17" t="s">
        <v>1</v>
      </c>
      <c r="AG5" s="38" t="s">
        <v>2</v>
      </c>
      <c r="AH5" s="78" t="s">
        <v>3</v>
      </c>
      <c r="AI5" s="94" t="s">
        <v>0</v>
      </c>
      <c r="AJ5" s="95" t="s">
        <v>1</v>
      </c>
      <c r="AK5" s="96" t="s">
        <v>2</v>
      </c>
      <c r="AL5" s="109" t="s">
        <v>3</v>
      </c>
      <c r="AM5" s="81"/>
    </row>
    <row r="6" spans="1:40" x14ac:dyDescent="0.25">
      <c r="A6" s="23" t="s">
        <v>94</v>
      </c>
      <c r="B6" s="42">
        <v>575.13525394966598</v>
      </c>
      <c r="C6" s="43">
        <v>583.58076222085936</v>
      </c>
      <c r="D6" s="44">
        <v>596.48520500597249</v>
      </c>
      <c r="E6" s="44">
        <v>619.834619775487</v>
      </c>
      <c r="F6" s="45">
        <v>629.76251202206527</v>
      </c>
      <c r="G6" s="43">
        <v>645.08895264225828</v>
      </c>
      <c r="H6" s="44">
        <v>668.14754634063036</v>
      </c>
      <c r="I6" s="44">
        <v>749.53463603023727</v>
      </c>
      <c r="J6" s="45">
        <v>763.3046957189481</v>
      </c>
      <c r="K6" s="43">
        <v>779.21717233744278</v>
      </c>
      <c r="L6" s="44">
        <v>788.86411353844142</v>
      </c>
      <c r="M6" s="44">
        <v>801.81764140845144</v>
      </c>
      <c r="N6" s="45">
        <v>814.01593976372351</v>
      </c>
      <c r="O6" s="43">
        <v>844.75573347688339</v>
      </c>
      <c r="P6" s="44">
        <v>857.00960353683138</v>
      </c>
      <c r="Q6" s="44">
        <v>881.16184592725381</v>
      </c>
      <c r="R6" s="45">
        <v>891.63476741030377</v>
      </c>
      <c r="S6" s="44">
        <v>903.9576784176578</v>
      </c>
      <c r="T6" s="44">
        <v>908.36043638617923</v>
      </c>
      <c r="U6" s="44">
        <v>911.160340751116</v>
      </c>
      <c r="V6" s="45">
        <v>907.53746563640004</v>
      </c>
      <c r="W6" s="43">
        <v>925.30153141701328</v>
      </c>
      <c r="X6" s="44">
        <v>937.98982389184596</v>
      </c>
      <c r="Y6" s="44">
        <v>946.93889076467462</v>
      </c>
      <c r="Z6" s="45">
        <v>933.0602113425598</v>
      </c>
      <c r="AA6" s="44">
        <v>946.6738484829857</v>
      </c>
      <c r="AB6" s="44">
        <v>958.99709452117463</v>
      </c>
      <c r="AC6" s="44">
        <v>924.25309928457648</v>
      </c>
      <c r="AD6" s="46">
        <v>835.51743132698266</v>
      </c>
      <c r="AE6" s="44">
        <v>851.84870839513258</v>
      </c>
      <c r="AF6" s="44">
        <v>849.02196734808024</v>
      </c>
      <c r="AG6" s="44">
        <v>854.80317089608798</v>
      </c>
      <c r="AH6" s="45">
        <v>865.04587672010848</v>
      </c>
      <c r="AI6" s="44">
        <v>875.89322260470942</v>
      </c>
      <c r="AJ6" s="44">
        <v>893.44139696480124</v>
      </c>
      <c r="AK6" s="44">
        <v>899.73714736652289</v>
      </c>
      <c r="AL6" s="44">
        <v>917.24139598700071</v>
      </c>
      <c r="AM6" s="81"/>
    </row>
    <row r="7" spans="1:40" x14ac:dyDescent="0.25">
      <c r="A7" s="23" t="s">
        <v>95</v>
      </c>
      <c r="B7" s="42">
        <v>11.324904699999999</v>
      </c>
      <c r="C7" s="43">
        <v>11.885744914033157</v>
      </c>
      <c r="D7" s="44">
        <v>12.021491553399724</v>
      </c>
      <c r="E7" s="44">
        <v>14.428556018665455</v>
      </c>
      <c r="F7" s="45">
        <v>14.692483196550688</v>
      </c>
      <c r="G7" s="43">
        <v>14.634362473135331</v>
      </c>
      <c r="H7" s="44">
        <v>12.493117073106529</v>
      </c>
      <c r="I7" s="44">
        <v>12.388086173144908</v>
      </c>
      <c r="J7" s="45">
        <v>12.235343338623995</v>
      </c>
      <c r="K7" s="43">
        <v>12.168621598119268</v>
      </c>
      <c r="L7" s="44">
        <v>12.322691681845534</v>
      </c>
      <c r="M7" s="44">
        <v>12.32895547227649</v>
      </c>
      <c r="N7" s="45">
        <v>12.332356453015834</v>
      </c>
      <c r="O7" s="43">
        <v>13.040509111241509</v>
      </c>
      <c r="P7" s="44">
        <v>13.043384231604776</v>
      </c>
      <c r="Q7" s="44">
        <v>13.04819737520655</v>
      </c>
      <c r="R7" s="45">
        <v>13.048912491198683</v>
      </c>
      <c r="S7" s="44">
        <v>13.049039894310519</v>
      </c>
      <c r="T7" s="44">
        <v>13.049627008769379</v>
      </c>
      <c r="U7" s="44">
        <v>13.048861530424654</v>
      </c>
      <c r="V7" s="45">
        <v>13.048928565358761</v>
      </c>
      <c r="W7" s="43">
        <v>13.048933394883987</v>
      </c>
      <c r="X7" s="44">
        <v>13.544886197731941</v>
      </c>
      <c r="Y7" s="44">
        <v>13.545727663398218</v>
      </c>
      <c r="Z7" s="45">
        <v>13.648433421690999</v>
      </c>
      <c r="AA7" s="44">
        <v>13.984429567694326</v>
      </c>
      <c r="AB7" s="44">
        <v>14.045346609131332</v>
      </c>
      <c r="AC7" s="44">
        <v>14.074898673522565</v>
      </c>
      <c r="AD7" s="45">
        <v>14.150398673522565</v>
      </c>
      <c r="AE7" s="44">
        <v>14.203546101840407</v>
      </c>
      <c r="AF7" s="44">
        <v>14.414567423659808</v>
      </c>
      <c r="AG7" s="44">
        <v>14.347629361621483</v>
      </c>
      <c r="AH7" s="45">
        <v>14.541866726543258</v>
      </c>
      <c r="AI7" s="44">
        <v>16.639836756617555</v>
      </c>
      <c r="AJ7" s="44">
        <v>17.237634778303317</v>
      </c>
      <c r="AK7" s="44">
        <v>17.85855955846656</v>
      </c>
      <c r="AL7" s="44">
        <v>18.290376381301215</v>
      </c>
      <c r="AM7" s="81"/>
    </row>
    <row r="8" spans="1:40" x14ac:dyDescent="0.25">
      <c r="A8" s="23" t="s">
        <v>96</v>
      </c>
      <c r="B8" s="42">
        <v>431.0687247079307</v>
      </c>
      <c r="C8" s="43">
        <v>507.76742763366929</v>
      </c>
      <c r="D8" s="44">
        <v>493.19873279935024</v>
      </c>
      <c r="E8" s="44">
        <v>533.05748765101021</v>
      </c>
      <c r="F8" s="45">
        <v>532.33460674225739</v>
      </c>
      <c r="G8" s="43">
        <v>588.54248383128174</v>
      </c>
      <c r="H8" s="44">
        <v>618.77792808830247</v>
      </c>
      <c r="I8" s="44">
        <v>630.58114467697669</v>
      </c>
      <c r="J8" s="45">
        <v>632.19220614102619</v>
      </c>
      <c r="K8" s="43">
        <v>632.24013148017298</v>
      </c>
      <c r="L8" s="44">
        <v>624.52365917073234</v>
      </c>
      <c r="M8" s="44">
        <v>625.30501970713271</v>
      </c>
      <c r="N8" s="45">
        <v>638.05533922375002</v>
      </c>
      <c r="O8" s="43">
        <v>640.38617654238158</v>
      </c>
      <c r="P8" s="44">
        <v>642.70771253213297</v>
      </c>
      <c r="Q8" s="44">
        <v>651.03113419899194</v>
      </c>
      <c r="R8" s="45">
        <v>659.43172309341116</v>
      </c>
      <c r="S8" s="44">
        <v>653.74329914682869</v>
      </c>
      <c r="T8" s="44">
        <v>669.10026709918122</v>
      </c>
      <c r="U8" s="44">
        <v>676.99491187431113</v>
      </c>
      <c r="V8" s="45">
        <v>681.42607550412959</v>
      </c>
      <c r="W8" s="43">
        <v>695.31250539877874</v>
      </c>
      <c r="X8" s="44">
        <v>293.64509886170094</v>
      </c>
      <c r="Y8" s="44">
        <v>290.46506535217645</v>
      </c>
      <c r="Z8" s="45">
        <v>285.40838405826992</v>
      </c>
      <c r="AA8" s="44">
        <v>291.37971791968454</v>
      </c>
      <c r="AB8" s="44">
        <v>288.2678727453507</v>
      </c>
      <c r="AC8" s="44">
        <v>315.82955604220479</v>
      </c>
      <c r="AD8" s="45">
        <v>326.09025137264035</v>
      </c>
      <c r="AE8" s="44">
        <v>328.79192684468069</v>
      </c>
      <c r="AF8" s="44">
        <v>327.80824697503931</v>
      </c>
      <c r="AG8" s="44">
        <v>339.20540387966207</v>
      </c>
      <c r="AH8" s="45">
        <v>317.23112938677059</v>
      </c>
      <c r="AI8" s="44">
        <v>319.80334019039947</v>
      </c>
      <c r="AJ8" s="44">
        <v>328.24214283987124</v>
      </c>
      <c r="AK8" s="44">
        <v>326.82929786375155</v>
      </c>
      <c r="AL8" s="44">
        <v>331.46462031465359</v>
      </c>
      <c r="AM8" s="81"/>
    </row>
    <row r="9" spans="1:40" ht="16.5" customHeight="1" x14ac:dyDescent="0.25">
      <c r="A9" s="23" t="s">
        <v>97</v>
      </c>
      <c r="B9" s="42">
        <v>577.49183329907646</v>
      </c>
      <c r="C9" s="43">
        <v>642.79627277367331</v>
      </c>
      <c r="D9" s="44">
        <v>949.48245782629567</v>
      </c>
      <c r="E9" s="44">
        <v>1021.8818802028136</v>
      </c>
      <c r="F9" s="45">
        <v>1034.9804389227766</v>
      </c>
      <c r="G9" s="43">
        <v>974.99853115376993</v>
      </c>
      <c r="H9" s="44">
        <v>1371.0101374209034</v>
      </c>
      <c r="I9" s="44">
        <v>1395.0086375074927</v>
      </c>
      <c r="J9" s="45">
        <v>1347.6011378036574</v>
      </c>
      <c r="K9" s="43">
        <v>1303.9397616390913</v>
      </c>
      <c r="L9" s="44">
        <v>1137.2793386034502</v>
      </c>
      <c r="M9" s="44">
        <v>1089.016233255498</v>
      </c>
      <c r="N9" s="45">
        <v>1083.7129250908763</v>
      </c>
      <c r="O9" s="43">
        <v>1058.0752464114121</v>
      </c>
      <c r="P9" s="44">
        <v>1019.0314619379702</v>
      </c>
      <c r="Q9" s="44">
        <v>1033.5763566763812</v>
      </c>
      <c r="R9" s="45">
        <v>1178.3967743462365</v>
      </c>
      <c r="S9" s="44">
        <v>1120.8921548612821</v>
      </c>
      <c r="T9" s="44">
        <v>1137.3434639373518</v>
      </c>
      <c r="U9" s="44">
        <v>1103.8240375494031</v>
      </c>
      <c r="V9" s="45">
        <v>1383.4554147302936</v>
      </c>
      <c r="W9" s="43">
        <v>1378.3411307645297</v>
      </c>
      <c r="X9" s="44">
        <v>1377.1483001680344</v>
      </c>
      <c r="Y9" s="44">
        <v>1356.3699207829466</v>
      </c>
      <c r="Z9" s="45">
        <v>1122.3513792942656</v>
      </c>
      <c r="AA9" s="44">
        <v>1182.6047511284676</v>
      </c>
      <c r="AB9" s="44">
        <v>1391.7836894391683</v>
      </c>
      <c r="AC9" s="44">
        <v>1423.2040786523592</v>
      </c>
      <c r="AD9" s="45">
        <v>1525.1359054105951</v>
      </c>
      <c r="AE9" s="44">
        <v>1531.0003512428425</v>
      </c>
      <c r="AF9" s="44">
        <v>1539.5689405466042</v>
      </c>
      <c r="AG9" s="44">
        <v>1544.3076604865148</v>
      </c>
      <c r="AH9" s="45">
        <v>1634.6714224392747</v>
      </c>
      <c r="AI9" s="44">
        <v>1642.5179739952628</v>
      </c>
      <c r="AJ9" s="44">
        <v>1706.2614171834882</v>
      </c>
      <c r="AK9" s="44">
        <v>1687.6385153824865</v>
      </c>
      <c r="AL9" s="44">
        <v>1725.257224639869</v>
      </c>
      <c r="AM9" s="81"/>
      <c r="AN9" s="75"/>
    </row>
    <row r="10" spans="1:40" x14ac:dyDescent="0.25">
      <c r="A10" s="23" t="s">
        <v>98</v>
      </c>
      <c r="B10" s="42">
        <v>21.351078349999998</v>
      </c>
      <c r="C10" s="43">
        <v>25.451559152679021</v>
      </c>
      <c r="D10" s="44">
        <v>29.182048001492358</v>
      </c>
      <c r="E10" s="44">
        <v>30.838561525088089</v>
      </c>
      <c r="F10" s="45">
        <v>41.550934038830839</v>
      </c>
      <c r="G10" s="43">
        <v>44.408931028257754</v>
      </c>
      <c r="H10" s="44">
        <v>46.377291214534814</v>
      </c>
      <c r="I10" s="44">
        <v>58.998404042016645</v>
      </c>
      <c r="J10" s="45">
        <v>105.02049008888194</v>
      </c>
      <c r="K10" s="43">
        <v>105.55522680288676</v>
      </c>
      <c r="L10" s="44">
        <v>104.1833745349717</v>
      </c>
      <c r="M10" s="44">
        <v>103.1375346273152</v>
      </c>
      <c r="N10" s="45">
        <v>103.60901392614204</v>
      </c>
      <c r="O10" s="43">
        <v>102.4663979766582</v>
      </c>
      <c r="P10" s="44">
        <v>101.94928641883938</v>
      </c>
      <c r="Q10" s="44">
        <v>101.97289943409027</v>
      </c>
      <c r="R10" s="45">
        <v>133.06921537767312</v>
      </c>
      <c r="S10" s="44">
        <v>138.01440910293451</v>
      </c>
      <c r="T10" s="44">
        <v>166.7907799568691</v>
      </c>
      <c r="U10" s="44">
        <v>207.05580311159301</v>
      </c>
      <c r="V10" s="45">
        <v>299.78936014675014</v>
      </c>
      <c r="W10" s="43">
        <v>335.04748579056252</v>
      </c>
      <c r="X10" s="44">
        <v>386.2222075240195</v>
      </c>
      <c r="Y10" s="44">
        <v>390.29438302311468</v>
      </c>
      <c r="Z10" s="45">
        <v>389.09831880549837</v>
      </c>
      <c r="AA10" s="44">
        <v>389.51073997664702</v>
      </c>
      <c r="AB10" s="44">
        <v>299.45823846285066</v>
      </c>
      <c r="AC10" s="44">
        <v>300.19388426476928</v>
      </c>
      <c r="AD10" s="45">
        <v>300.46285825950707</v>
      </c>
      <c r="AE10" s="44">
        <v>304.65185038593972</v>
      </c>
      <c r="AF10" s="44">
        <v>313.99516836702156</v>
      </c>
      <c r="AG10" s="44">
        <v>301.73598325574108</v>
      </c>
      <c r="AH10" s="45">
        <v>295.05589594596211</v>
      </c>
      <c r="AI10" s="44">
        <v>295.46465384293941</v>
      </c>
      <c r="AJ10" s="44">
        <v>304.47651188338716</v>
      </c>
      <c r="AK10" s="44">
        <v>309.65390197327747</v>
      </c>
      <c r="AL10" s="44">
        <v>297.88504083518797</v>
      </c>
      <c r="AM10" s="81"/>
    </row>
    <row r="11" spans="1:40" x14ac:dyDescent="0.25">
      <c r="A11" s="23" t="s">
        <v>99</v>
      </c>
      <c r="B11" s="42">
        <v>185.37539233150002</v>
      </c>
      <c r="C11" s="43">
        <v>195.54998539586884</v>
      </c>
      <c r="D11" s="44">
        <v>200.58915885180164</v>
      </c>
      <c r="E11" s="44">
        <v>211.19740969417276</v>
      </c>
      <c r="F11" s="45">
        <v>219.79922081566383</v>
      </c>
      <c r="G11" s="43">
        <v>223.27755195073621</v>
      </c>
      <c r="H11" s="44">
        <v>229.08667750351779</v>
      </c>
      <c r="I11" s="44">
        <v>233.81172947526233</v>
      </c>
      <c r="J11" s="45">
        <v>224.30352261391391</v>
      </c>
      <c r="K11" s="43">
        <v>222.67590656211544</v>
      </c>
      <c r="L11" s="44">
        <v>211.94321107346957</v>
      </c>
      <c r="M11" s="44">
        <v>200.24898906951969</v>
      </c>
      <c r="N11" s="45">
        <v>192.31462074306316</v>
      </c>
      <c r="O11" s="43">
        <v>199.1263036051316</v>
      </c>
      <c r="P11" s="44">
        <v>192.76979706751465</v>
      </c>
      <c r="Q11" s="44">
        <v>187.48063910294289</v>
      </c>
      <c r="R11" s="45">
        <v>180.90102184301381</v>
      </c>
      <c r="S11" s="44">
        <v>187.52372255957903</v>
      </c>
      <c r="T11" s="44">
        <v>185.60705441657552</v>
      </c>
      <c r="U11" s="44">
        <v>188.30641144203918</v>
      </c>
      <c r="V11" s="45">
        <v>178.62814941010981</v>
      </c>
      <c r="W11" s="43">
        <v>173.53101211321777</v>
      </c>
      <c r="X11" s="44">
        <v>169.96583462024293</v>
      </c>
      <c r="Y11" s="44">
        <v>158.57853325216891</v>
      </c>
      <c r="Z11" s="45">
        <v>145.78377890021517</v>
      </c>
      <c r="AA11" s="44">
        <v>148.11327647317475</v>
      </c>
      <c r="AB11" s="44">
        <v>140.25131226240978</v>
      </c>
      <c r="AC11" s="44">
        <v>138.65297867180388</v>
      </c>
      <c r="AD11" s="45">
        <v>128.86713506147262</v>
      </c>
      <c r="AE11" s="44">
        <v>131.83907457500484</v>
      </c>
      <c r="AF11" s="44">
        <v>136.31521083120703</v>
      </c>
      <c r="AG11" s="44">
        <v>141.71166602000295</v>
      </c>
      <c r="AH11" s="45">
        <v>142.540292655645</v>
      </c>
      <c r="AI11" s="44">
        <v>144.60610960736193</v>
      </c>
      <c r="AJ11" s="44">
        <v>143.43011072446959</v>
      </c>
      <c r="AK11" s="44">
        <v>144.5717640809751</v>
      </c>
      <c r="AL11" s="44">
        <v>147.43157752600064</v>
      </c>
      <c r="AM11" s="81"/>
    </row>
    <row r="12" spans="1:40" x14ac:dyDescent="0.25">
      <c r="A12" s="23" t="s">
        <v>100</v>
      </c>
      <c r="B12" s="42">
        <v>83.193258</v>
      </c>
      <c r="C12" s="43">
        <v>89.883144932731554</v>
      </c>
      <c r="D12" s="44">
        <v>104.45728995590453</v>
      </c>
      <c r="E12" s="44">
        <v>109.74677407292654</v>
      </c>
      <c r="F12" s="45">
        <v>111.75366829364806</v>
      </c>
      <c r="G12" s="43">
        <v>118.12340345642014</v>
      </c>
      <c r="H12" s="44">
        <v>129.22205017327838</v>
      </c>
      <c r="I12" s="44">
        <v>131.08190331566306</v>
      </c>
      <c r="J12" s="45">
        <v>139.28132802351979</v>
      </c>
      <c r="K12" s="43">
        <v>143.58162385527353</v>
      </c>
      <c r="L12" s="44">
        <v>147.95966115684075</v>
      </c>
      <c r="M12" s="44">
        <v>151.87959606667258</v>
      </c>
      <c r="N12" s="45">
        <v>158.98618923195517</v>
      </c>
      <c r="O12" s="43">
        <v>162.13197716219887</v>
      </c>
      <c r="P12" s="44">
        <v>164.05273615552815</v>
      </c>
      <c r="Q12" s="44">
        <v>166.93661570910001</v>
      </c>
      <c r="R12" s="45">
        <v>168.49386647203883</v>
      </c>
      <c r="S12" s="44">
        <v>169.95637451381944</v>
      </c>
      <c r="T12" s="44">
        <v>172.48666056498311</v>
      </c>
      <c r="U12" s="44">
        <v>177.24073481828935</v>
      </c>
      <c r="V12" s="45">
        <v>179.51589208478254</v>
      </c>
      <c r="W12" s="43">
        <v>180.90081438746896</v>
      </c>
      <c r="X12" s="44">
        <v>186.05886738295968</v>
      </c>
      <c r="Y12" s="44">
        <v>186.66078892941331</v>
      </c>
      <c r="Z12" s="45">
        <v>183.5595427092409</v>
      </c>
      <c r="AA12" s="44">
        <v>188.03023585789171</v>
      </c>
      <c r="AB12" s="44">
        <v>184.84835383110578</v>
      </c>
      <c r="AC12" s="44">
        <v>185.02709055055479</v>
      </c>
      <c r="AD12" s="45">
        <v>185.7248199756346</v>
      </c>
      <c r="AE12" s="44">
        <v>189.91270819086662</v>
      </c>
      <c r="AF12" s="44">
        <v>191.18491568683194</v>
      </c>
      <c r="AG12" s="44">
        <v>199.30292933465199</v>
      </c>
      <c r="AH12" s="45">
        <v>198.18800607946997</v>
      </c>
      <c r="AI12" s="44">
        <v>198.38198055166976</v>
      </c>
      <c r="AJ12" s="44">
        <v>217.72625705304836</v>
      </c>
      <c r="AK12" s="44">
        <v>217.17642448706064</v>
      </c>
      <c r="AL12" s="44">
        <v>207.21079148205118</v>
      </c>
      <c r="AM12" s="81"/>
    </row>
    <row r="13" spans="1:40" x14ac:dyDescent="0.25">
      <c r="A13" s="23" t="s">
        <v>233</v>
      </c>
      <c r="B13" s="42">
        <v>0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5">
        <v>0</v>
      </c>
      <c r="O13" s="44">
        <v>0</v>
      </c>
      <c r="P13" s="44">
        <v>0</v>
      </c>
      <c r="Q13" s="44">
        <v>0</v>
      </c>
      <c r="R13" s="45">
        <v>0</v>
      </c>
      <c r="S13" s="44">
        <v>0</v>
      </c>
      <c r="T13" s="44">
        <v>0</v>
      </c>
      <c r="U13" s="44">
        <v>0</v>
      </c>
      <c r="V13" s="45">
        <v>0</v>
      </c>
      <c r="W13" s="44">
        <v>0</v>
      </c>
      <c r="X13" s="44">
        <v>0</v>
      </c>
      <c r="Y13" s="44">
        <v>0</v>
      </c>
      <c r="Z13" s="45">
        <v>0</v>
      </c>
      <c r="AA13" s="44">
        <v>0</v>
      </c>
      <c r="AB13" s="44">
        <v>0</v>
      </c>
      <c r="AC13" s="44">
        <v>0</v>
      </c>
      <c r="AD13" s="45">
        <v>0</v>
      </c>
      <c r="AE13" s="44">
        <v>0.86010287838529798</v>
      </c>
      <c r="AF13" s="44">
        <v>9.5629853087192345</v>
      </c>
      <c r="AG13" s="44">
        <v>11.04429962716506</v>
      </c>
      <c r="AH13" s="45">
        <v>11.892634195488347</v>
      </c>
      <c r="AI13" s="44">
        <v>12.833851643091613</v>
      </c>
      <c r="AJ13" s="44">
        <v>13.814009066235165</v>
      </c>
      <c r="AK13" s="44">
        <v>13.814009066235165</v>
      </c>
      <c r="AL13" s="44">
        <v>13.814009066235165</v>
      </c>
      <c r="AM13" s="81"/>
    </row>
    <row r="14" spans="1:40" x14ac:dyDescent="0.25">
      <c r="A14" s="23" t="s">
        <v>101</v>
      </c>
      <c r="B14" s="42">
        <v>232.42761559679977</v>
      </c>
      <c r="C14" s="43">
        <v>288.41306088142085</v>
      </c>
      <c r="D14" s="44">
        <v>321.13382992839598</v>
      </c>
      <c r="E14" s="44">
        <v>345.48550568778825</v>
      </c>
      <c r="F14" s="45">
        <v>365.99127668971505</v>
      </c>
      <c r="G14" s="43">
        <v>419.49113708679755</v>
      </c>
      <c r="H14" s="44">
        <v>432.50695829663277</v>
      </c>
      <c r="I14" s="44">
        <v>454.87106710880079</v>
      </c>
      <c r="J14" s="45">
        <v>532.69383016928043</v>
      </c>
      <c r="K14" s="43">
        <v>551.22398179934748</v>
      </c>
      <c r="L14" s="44">
        <v>546.69745187739989</v>
      </c>
      <c r="M14" s="44">
        <v>554.21373947481595</v>
      </c>
      <c r="N14" s="45">
        <v>595.39601487868163</v>
      </c>
      <c r="O14" s="43">
        <v>598.52909230407954</v>
      </c>
      <c r="P14" s="44">
        <v>617.69286440760311</v>
      </c>
      <c r="Q14" s="44">
        <v>642.10238812860609</v>
      </c>
      <c r="R14" s="45">
        <v>675.12477818938999</v>
      </c>
      <c r="S14" s="44">
        <v>669.64166616763873</v>
      </c>
      <c r="T14" s="44">
        <v>679.37058842273734</v>
      </c>
      <c r="U14" s="44">
        <v>686.8774806052221</v>
      </c>
      <c r="V14" s="45">
        <v>720.35198553396117</v>
      </c>
      <c r="W14" s="43">
        <v>724.71877209482648</v>
      </c>
      <c r="X14" s="44">
        <v>736.01522694583957</v>
      </c>
      <c r="Y14" s="44">
        <v>719.19405286302162</v>
      </c>
      <c r="Z14" s="45">
        <v>733.96841354572837</v>
      </c>
      <c r="AA14" s="44">
        <v>730.10415148719426</v>
      </c>
      <c r="AB14" s="44">
        <v>741.36306703321634</v>
      </c>
      <c r="AC14" s="44">
        <v>760.63393166297101</v>
      </c>
      <c r="AD14" s="45">
        <v>793.56345189647686</v>
      </c>
      <c r="AE14" s="44">
        <v>838.52150036528519</v>
      </c>
      <c r="AF14" s="44">
        <v>853.38298944176529</v>
      </c>
      <c r="AG14" s="44">
        <v>869.18304242937415</v>
      </c>
      <c r="AH14" s="45">
        <v>919.04592020291841</v>
      </c>
      <c r="AI14" s="44">
        <v>965.76030258755475</v>
      </c>
      <c r="AJ14" s="44">
        <v>985.12967043977778</v>
      </c>
      <c r="AK14" s="44">
        <v>1005.0476868121593</v>
      </c>
      <c r="AL14" s="44">
        <v>1025.97536038267</v>
      </c>
      <c r="AM14" s="81"/>
    </row>
    <row r="15" spans="1:40" x14ac:dyDescent="0.25">
      <c r="A15" s="23" t="s">
        <v>102</v>
      </c>
      <c r="B15" s="42">
        <v>66.699778446165865</v>
      </c>
      <c r="C15" s="43">
        <v>68.223593826582487</v>
      </c>
      <c r="D15" s="44">
        <v>70.853016196790207</v>
      </c>
      <c r="E15" s="44">
        <v>74.290711953348051</v>
      </c>
      <c r="F15" s="45">
        <v>78.328551165146024</v>
      </c>
      <c r="G15" s="43">
        <v>79.52616925969842</v>
      </c>
      <c r="H15" s="44">
        <v>80.723988000908605</v>
      </c>
      <c r="I15" s="44">
        <v>81.634811098731689</v>
      </c>
      <c r="J15" s="45">
        <v>80.72891481934299</v>
      </c>
      <c r="K15" s="43">
        <v>80.171450310035027</v>
      </c>
      <c r="L15" s="44">
        <v>76.854375031916902</v>
      </c>
      <c r="M15" s="44">
        <v>72.292410858757378</v>
      </c>
      <c r="N15" s="45">
        <v>70.955848563782212</v>
      </c>
      <c r="O15" s="43">
        <v>69.909628030017558</v>
      </c>
      <c r="P15" s="44">
        <v>71.635033401746298</v>
      </c>
      <c r="Q15" s="44">
        <v>63.555894538797233</v>
      </c>
      <c r="R15" s="45">
        <v>58.980108807802445</v>
      </c>
      <c r="S15" s="44">
        <v>58.82230211828896</v>
      </c>
      <c r="T15" s="44">
        <v>59.723149904497781</v>
      </c>
      <c r="U15" s="44">
        <v>59.18072559195533</v>
      </c>
      <c r="V15" s="45">
        <v>57.749728685935864</v>
      </c>
      <c r="W15" s="43">
        <v>61.504136373034818</v>
      </c>
      <c r="X15" s="44">
        <v>58.460672532531049</v>
      </c>
      <c r="Y15" s="44">
        <v>56.930752786804824</v>
      </c>
      <c r="Z15" s="45">
        <v>55.036703157923583</v>
      </c>
      <c r="AA15" s="44">
        <v>56.896348353241315</v>
      </c>
      <c r="AB15" s="44">
        <v>64.935283967256311</v>
      </c>
      <c r="AC15" s="44">
        <v>65.609918981528793</v>
      </c>
      <c r="AD15" s="45">
        <v>59.638312268370363</v>
      </c>
      <c r="AE15" s="44">
        <v>61.038934697736927</v>
      </c>
      <c r="AF15" s="44">
        <v>60.829628841974689</v>
      </c>
      <c r="AG15" s="44">
        <v>60.558400789433463</v>
      </c>
      <c r="AH15" s="45">
        <v>122.22064915843535</v>
      </c>
      <c r="AI15" s="44">
        <v>129.56803722755166</v>
      </c>
      <c r="AJ15" s="44">
        <v>135.79431212541087</v>
      </c>
      <c r="AK15" s="44">
        <v>146.36910715265014</v>
      </c>
      <c r="AL15" s="44">
        <v>152.60425281577483</v>
      </c>
      <c r="AM15" s="81"/>
    </row>
    <row r="16" spans="1:40" x14ac:dyDescent="0.25">
      <c r="A16" s="23" t="s">
        <v>103</v>
      </c>
      <c r="B16" s="42">
        <v>70.26556205833333</v>
      </c>
      <c r="C16" s="43">
        <v>71.771435267795965</v>
      </c>
      <c r="D16" s="44">
        <v>67.387194172912118</v>
      </c>
      <c r="E16" s="44">
        <v>68.405723014814384</v>
      </c>
      <c r="F16" s="45">
        <v>66.324738755069063</v>
      </c>
      <c r="G16" s="43">
        <v>67.846446291810878</v>
      </c>
      <c r="H16" s="44">
        <v>68.61319126404571</v>
      </c>
      <c r="I16" s="44">
        <v>68.203318900678084</v>
      </c>
      <c r="J16" s="45">
        <v>70.873016168117516</v>
      </c>
      <c r="K16" s="43">
        <v>74.588504114395661</v>
      </c>
      <c r="L16" s="44">
        <v>80.5667498754311</v>
      </c>
      <c r="M16" s="44">
        <v>77.259466213910443</v>
      </c>
      <c r="N16" s="45">
        <v>74.973309150547593</v>
      </c>
      <c r="O16" s="43">
        <v>72.49366526320965</v>
      </c>
      <c r="P16" s="44">
        <v>77.215278670443553</v>
      </c>
      <c r="Q16" s="44">
        <v>82.345854505801938</v>
      </c>
      <c r="R16" s="45">
        <v>80.983333285858464</v>
      </c>
      <c r="S16" s="44">
        <v>79.711631207896176</v>
      </c>
      <c r="T16" s="44">
        <v>80.052768301267889</v>
      </c>
      <c r="U16" s="44">
        <v>72.834401696740997</v>
      </c>
      <c r="V16" s="45">
        <v>73.913816767639901</v>
      </c>
      <c r="W16" s="43">
        <v>65.8359094475842</v>
      </c>
      <c r="X16" s="44">
        <v>56.396115213932816</v>
      </c>
      <c r="Y16" s="44">
        <v>45.620592456286595</v>
      </c>
      <c r="Z16" s="45">
        <v>41.946816078421939</v>
      </c>
      <c r="AA16" s="44">
        <v>55.643324382335543</v>
      </c>
      <c r="AB16" s="44">
        <v>68.622655598212617</v>
      </c>
      <c r="AC16" s="44">
        <v>65.776346965594882</v>
      </c>
      <c r="AD16" s="45">
        <v>55.03731620315137</v>
      </c>
      <c r="AE16" s="44">
        <v>67.047938871950848</v>
      </c>
      <c r="AF16" s="44">
        <v>79.503366959889462</v>
      </c>
      <c r="AG16" s="44">
        <v>91.302573194218638</v>
      </c>
      <c r="AH16" s="45">
        <v>117.70388886767714</v>
      </c>
      <c r="AI16" s="44">
        <v>140.37986242054498</v>
      </c>
      <c r="AJ16" s="44">
        <v>167.92718980087452</v>
      </c>
      <c r="AK16" s="44">
        <v>191.1557037422136</v>
      </c>
      <c r="AL16" s="44">
        <v>200.46592148732461</v>
      </c>
    </row>
    <row r="17" spans="1:40" x14ac:dyDescent="0.25">
      <c r="A17" s="23" t="s">
        <v>104</v>
      </c>
      <c r="B17" s="42">
        <v>0</v>
      </c>
      <c r="C17" s="43">
        <v>0</v>
      </c>
      <c r="D17" s="44">
        <v>0.98316785598093681</v>
      </c>
      <c r="E17" s="44">
        <v>0.98316785598093681</v>
      </c>
      <c r="F17" s="45">
        <v>0.98316785598093681</v>
      </c>
      <c r="G17" s="43">
        <v>1.4328236137697201</v>
      </c>
      <c r="H17" s="44">
        <v>2.3391573624814255</v>
      </c>
      <c r="I17" s="44">
        <v>2.4929864701582982</v>
      </c>
      <c r="J17" s="45">
        <v>2.8188571609977724</v>
      </c>
      <c r="K17" s="43">
        <v>2.9879267687656061</v>
      </c>
      <c r="L17" s="44">
        <v>2.9879267687656061</v>
      </c>
      <c r="M17" s="44">
        <v>3.1455593508424022</v>
      </c>
      <c r="N17" s="45">
        <v>3.2311473636352352</v>
      </c>
      <c r="O17" s="43">
        <v>3.2311473636352352</v>
      </c>
      <c r="P17" s="44">
        <v>3.7066789989508204</v>
      </c>
      <c r="Q17" s="44">
        <v>4.1974856200504327</v>
      </c>
      <c r="R17" s="45">
        <v>4.3226935363087611</v>
      </c>
      <c r="S17" s="44">
        <v>4.4351496779179698</v>
      </c>
      <c r="T17" s="44">
        <v>4.7083326747013228</v>
      </c>
      <c r="U17" s="44">
        <v>5.0098192564456268</v>
      </c>
      <c r="V17" s="45">
        <v>5.2876533592224986</v>
      </c>
      <c r="W17" s="43">
        <v>5.5929263544296797</v>
      </c>
      <c r="X17" s="44">
        <v>5.5929263544296797</v>
      </c>
      <c r="Y17" s="44">
        <v>5.7513214654442564</v>
      </c>
      <c r="Z17" s="45">
        <v>5.7513214654442564</v>
      </c>
      <c r="AA17" s="44">
        <v>5.7513214654442564</v>
      </c>
      <c r="AB17" s="44">
        <v>6.0413379882624252</v>
      </c>
      <c r="AC17" s="44">
        <v>6.0413379882624252</v>
      </c>
      <c r="AD17" s="45">
        <v>6.0413379882624252</v>
      </c>
      <c r="AE17" s="44">
        <v>6.0424179882624252</v>
      </c>
      <c r="AF17" s="44">
        <v>6.0478079882624254</v>
      </c>
      <c r="AG17" s="44">
        <v>6.057437988262425</v>
      </c>
      <c r="AH17" s="45">
        <v>6.0642929882624248</v>
      </c>
      <c r="AI17" s="44">
        <v>6.0692529882624244</v>
      </c>
      <c r="AJ17" s="44">
        <v>6.0622507782624249</v>
      </c>
      <c r="AK17" s="44">
        <v>6.370859408262425</v>
      </c>
      <c r="AL17" s="44">
        <v>6.4208594082624249</v>
      </c>
    </row>
    <row r="18" spans="1:40" x14ac:dyDescent="0.25">
      <c r="A18" s="51" t="s">
        <v>105</v>
      </c>
      <c r="B18" s="42">
        <v>3.1814909499999997</v>
      </c>
      <c r="C18" s="43">
        <v>3.1814909499999997</v>
      </c>
      <c r="D18" s="44">
        <v>3.7415571574707203</v>
      </c>
      <c r="E18" s="44">
        <v>3.7415571574707203</v>
      </c>
      <c r="F18" s="45">
        <v>3.8727949914045205</v>
      </c>
      <c r="G18" s="43">
        <v>5.5883136092205481</v>
      </c>
      <c r="H18" s="44">
        <v>7.0292482339521287</v>
      </c>
      <c r="I18" s="44">
        <v>7.4574229499281648</v>
      </c>
      <c r="J18" s="45">
        <v>8.1902649032031611</v>
      </c>
      <c r="K18" s="43">
        <v>8.6050950358635543</v>
      </c>
      <c r="L18" s="44">
        <v>8.9686748111133756</v>
      </c>
      <c r="M18" s="44">
        <v>8.9686748111133756</v>
      </c>
      <c r="N18" s="45">
        <v>9.1786740366971067</v>
      </c>
      <c r="O18" s="43">
        <v>9.1515914225828201</v>
      </c>
      <c r="P18" s="44">
        <v>9.2629387506950511</v>
      </c>
      <c r="Q18" s="44">
        <v>9.2629387506950511</v>
      </c>
      <c r="R18" s="45">
        <v>9.2629387506950511</v>
      </c>
      <c r="S18" s="44">
        <v>9.3143063658282106</v>
      </c>
      <c r="T18" s="44">
        <v>9.679094758281634</v>
      </c>
      <c r="U18" s="44">
        <v>9.7958335434625372</v>
      </c>
      <c r="V18" s="45">
        <v>9.7958335434625372</v>
      </c>
      <c r="W18" s="43">
        <v>10.084199712840363</v>
      </c>
      <c r="X18" s="44">
        <v>10.084199712840363</v>
      </c>
      <c r="Y18" s="44">
        <v>10.084199712840363</v>
      </c>
      <c r="Z18" s="45">
        <v>10.12295495929752</v>
      </c>
      <c r="AA18" s="44">
        <v>10.12295495929752</v>
      </c>
      <c r="AB18" s="44">
        <v>10.12295495929752</v>
      </c>
      <c r="AC18" s="44">
        <v>10.12295495929752</v>
      </c>
      <c r="AD18" s="45">
        <v>10.12295495929752</v>
      </c>
      <c r="AE18" s="44">
        <v>10.12295495929752</v>
      </c>
      <c r="AF18" s="44">
        <v>10.12295495929752</v>
      </c>
      <c r="AG18" s="44">
        <v>10.12295495929752</v>
      </c>
      <c r="AH18" s="45">
        <v>10.12295495929752</v>
      </c>
      <c r="AI18" s="44">
        <v>10.12295495929752</v>
      </c>
      <c r="AJ18" s="44">
        <v>10.32293495929752</v>
      </c>
      <c r="AK18" s="44">
        <v>10.32293495929752</v>
      </c>
      <c r="AL18" s="44">
        <v>10.32293495929752</v>
      </c>
    </row>
    <row r="19" spans="1:40" x14ac:dyDescent="0.25">
      <c r="A19" s="23" t="s">
        <v>106</v>
      </c>
      <c r="B19" s="42">
        <v>5692.8333517710989</v>
      </c>
      <c r="C19" s="43">
        <v>6767.4231421849581</v>
      </c>
      <c r="D19" s="44">
        <v>7506.1809548456504</v>
      </c>
      <c r="E19" s="44">
        <v>8363.3720375175817</v>
      </c>
      <c r="F19" s="45">
        <v>9626.1431356316698</v>
      </c>
      <c r="G19" s="43">
        <v>10784.752688844639</v>
      </c>
      <c r="H19" s="44">
        <v>11470.734214352655</v>
      </c>
      <c r="I19" s="44">
        <v>12587.915068914197</v>
      </c>
      <c r="J19" s="45">
        <v>13051.275123075293</v>
      </c>
      <c r="K19" s="43">
        <v>13922.869764338435</v>
      </c>
      <c r="L19" s="44">
        <v>14477.728047181634</v>
      </c>
      <c r="M19" s="44">
        <v>14731.747692422145</v>
      </c>
      <c r="N19" s="45">
        <v>15109.465113460306</v>
      </c>
      <c r="O19" s="43">
        <v>15449.147963813284</v>
      </c>
      <c r="P19" s="44">
        <v>15533.634798778894</v>
      </c>
      <c r="Q19" s="44">
        <v>15723.174933154169</v>
      </c>
      <c r="R19" s="45">
        <v>15419.72588260703</v>
      </c>
      <c r="S19" s="44">
        <v>15362.826792821608</v>
      </c>
      <c r="T19" s="44">
        <v>15406.607972082002</v>
      </c>
      <c r="U19" s="44">
        <v>15462.972263549435</v>
      </c>
      <c r="V19" s="45">
        <v>15360.000316643263</v>
      </c>
      <c r="W19" s="43">
        <v>15502.738063758003</v>
      </c>
      <c r="X19" s="44">
        <v>11326.029789099246</v>
      </c>
      <c r="Y19" s="44">
        <v>11283.913615377525</v>
      </c>
      <c r="Z19" s="45">
        <v>11518.261777231493</v>
      </c>
      <c r="AA19" s="44">
        <v>11664.448080903438</v>
      </c>
      <c r="AB19" s="44">
        <v>11790.670894401728</v>
      </c>
      <c r="AC19" s="44">
        <v>12227.623240261102</v>
      </c>
      <c r="AD19" s="45">
        <v>12825.826210436539</v>
      </c>
      <c r="AE19" s="44">
        <v>13263.902002046269</v>
      </c>
      <c r="AF19" s="44">
        <v>13739.39097175558</v>
      </c>
      <c r="AG19" s="44">
        <v>14146.420923155441</v>
      </c>
      <c r="AH19" s="45">
        <v>14566.779823076326</v>
      </c>
      <c r="AI19" s="44">
        <v>14934.772867468428</v>
      </c>
      <c r="AJ19" s="44">
        <v>15236.890953651011</v>
      </c>
      <c r="AK19" s="44">
        <v>15564.031486732059</v>
      </c>
      <c r="AL19" s="44">
        <v>16232.325178718647</v>
      </c>
    </row>
    <row r="20" spans="1:40" x14ac:dyDescent="0.25">
      <c r="A20" s="23" t="s">
        <v>107</v>
      </c>
      <c r="B20" s="42">
        <v>388.00983356019623</v>
      </c>
      <c r="C20" s="43">
        <v>406.93773301287246</v>
      </c>
      <c r="D20" s="44">
        <v>421.49191778153772</v>
      </c>
      <c r="E20" s="44">
        <v>443.91344952124882</v>
      </c>
      <c r="F20" s="45">
        <v>436.94669334981307</v>
      </c>
      <c r="G20" s="43">
        <v>474.46394603979371</v>
      </c>
      <c r="H20" s="44">
        <v>494.71551163055443</v>
      </c>
      <c r="I20" s="44">
        <v>495.99319408299175</v>
      </c>
      <c r="J20" s="45">
        <v>502.72899534146762</v>
      </c>
      <c r="K20" s="43">
        <v>513.14850017573269</v>
      </c>
      <c r="L20" s="44">
        <v>519.74885402572011</v>
      </c>
      <c r="M20" s="44">
        <v>509.39363346476796</v>
      </c>
      <c r="N20" s="45">
        <v>508.49236755417678</v>
      </c>
      <c r="O20" s="43">
        <v>519.33351379187616</v>
      </c>
      <c r="P20" s="44">
        <v>530.94389610100689</v>
      </c>
      <c r="Q20" s="44">
        <v>543.08185945968489</v>
      </c>
      <c r="R20" s="45">
        <v>552.68005758694812</v>
      </c>
      <c r="S20" s="44">
        <v>547.28616587278304</v>
      </c>
      <c r="T20" s="44">
        <v>564.23221312727105</v>
      </c>
      <c r="U20" s="44">
        <v>582.06373182746813</v>
      </c>
      <c r="V20" s="45">
        <v>593.46105053373356</v>
      </c>
      <c r="W20" s="43">
        <v>596.18978300618846</v>
      </c>
      <c r="X20" s="44">
        <v>612.49320706341541</v>
      </c>
      <c r="Y20" s="44">
        <v>602.66738620584681</v>
      </c>
      <c r="Z20" s="45">
        <v>599.55250074811943</v>
      </c>
      <c r="AA20" s="44">
        <v>609.61603246873017</v>
      </c>
      <c r="AB20" s="44">
        <v>642.44776443656724</v>
      </c>
      <c r="AC20" s="44">
        <v>654.53665975638364</v>
      </c>
      <c r="AD20" s="45">
        <v>650.76249070986137</v>
      </c>
      <c r="AE20" s="44">
        <v>666.61982944453837</v>
      </c>
      <c r="AF20" s="44">
        <v>682.96379717607988</v>
      </c>
      <c r="AG20" s="44">
        <v>669.04197658567386</v>
      </c>
      <c r="AH20" s="45">
        <v>676.26088262546932</v>
      </c>
      <c r="AI20" s="44">
        <v>674.91502664941356</v>
      </c>
      <c r="AJ20" s="44">
        <v>685.76403496650289</v>
      </c>
      <c r="AK20" s="44">
        <v>692.60160820108695</v>
      </c>
      <c r="AL20" s="44">
        <v>693.40428043636916</v>
      </c>
    </row>
    <row r="21" spans="1:40" x14ac:dyDescent="0.25">
      <c r="A21" s="23" t="s">
        <v>108</v>
      </c>
      <c r="B21" s="42">
        <v>54.332203212500005</v>
      </c>
      <c r="C21" s="43">
        <v>60.01249166103208</v>
      </c>
      <c r="D21" s="44">
        <v>88.340699403642304</v>
      </c>
      <c r="E21" s="44">
        <v>101.53174451746061</v>
      </c>
      <c r="F21" s="45">
        <v>106.5688342591413</v>
      </c>
      <c r="G21" s="43">
        <v>117.01968840782162</v>
      </c>
      <c r="H21" s="44">
        <v>126.38388800662533</v>
      </c>
      <c r="I21" s="44">
        <v>130.92943296853383</v>
      </c>
      <c r="J21" s="45">
        <v>124.32835312184908</v>
      </c>
      <c r="K21" s="43">
        <v>133.79913573448783</v>
      </c>
      <c r="L21" s="44">
        <v>134.75455099472114</v>
      </c>
      <c r="M21" s="44">
        <v>129.02070607759882</v>
      </c>
      <c r="N21" s="45">
        <v>128.89656931392418</v>
      </c>
      <c r="O21" s="43">
        <v>133.28379912848251</v>
      </c>
      <c r="P21" s="44">
        <v>133.62060896459886</v>
      </c>
      <c r="Q21" s="44">
        <v>136.19085231376951</v>
      </c>
      <c r="R21" s="45">
        <v>135.85825101709952</v>
      </c>
      <c r="S21" s="44">
        <v>135.31852089713746</v>
      </c>
      <c r="T21" s="44">
        <v>140.9575538736481</v>
      </c>
      <c r="U21" s="44">
        <v>140.45169521216553</v>
      </c>
      <c r="V21" s="45">
        <v>142.46079154265789</v>
      </c>
      <c r="W21" s="43">
        <v>144.63641609343631</v>
      </c>
      <c r="X21" s="44">
        <v>147.54359328724328</v>
      </c>
      <c r="Y21" s="44">
        <v>148.28457520367985</v>
      </c>
      <c r="Z21" s="45">
        <v>146.03299843635398</v>
      </c>
      <c r="AA21" s="44">
        <v>148.84515359854373</v>
      </c>
      <c r="AB21" s="44">
        <v>152.25474282027838</v>
      </c>
      <c r="AC21" s="44">
        <v>161.27895748645864</v>
      </c>
      <c r="AD21" s="45">
        <v>164.38772213929559</v>
      </c>
      <c r="AE21" s="44">
        <v>159.56484422931101</v>
      </c>
      <c r="AF21" s="44">
        <v>165.33855366077313</v>
      </c>
      <c r="AG21" s="44">
        <v>176.76199477877472</v>
      </c>
      <c r="AH21" s="45">
        <v>180.26161839913274</v>
      </c>
      <c r="AI21" s="44">
        <v>181.64207336542245</v>
      </c>
      <c r="AJ21" s="44">
        <v>180.78925473837788</v>
      </c>
      <c r="AK21" s="44">
        <v>183.04222189853704</v>
      </c>
      <c r="AL21" s="44">
        <v>179.49784631133303</v>
      </c>
    </row>
    <row r="22" spans="1:40" x14ac:dyDescent="0.25">
      <c r="A22" s="23" t="s">
        <v>116</v>
      </c>
      <c r="B22" s="42">
        <v>36.285457599932222</v>
      </c>
      <c r="C22" s="43">
        <v>36.753164775371154</v>
      </c>
      <c r="D22" s="44">
        <v>40.175225293680036</v>
      </c>
      <c r="E22" s="44">
        <v>42.15021755991706</v>
      </c>
      <c r="F22" s="45">
        <v>42.602813007929221</v>
      </c>
      <c r="G22" s="43">
        <v>44.0906071144435</v>
      </c>
      <c r="H22" s="44">
        <v>45.156449842609291</v>
      </c>
      <c r="I22" s="44">
        <v>45.93111138877579</v>
      </c>
      <c r="J22" s="45">
        <v>47.210317677401726</v>
      </c>
      <c r="K22" s="43">
        <v>48.054354819496275</v>
      </c>
      <c r="L22" s="44">
        <v>48.793829715579463</v>
      </c>
      <c r="M22" s="44">
        <v>49.392018496148204</v>
      </c>
      <c r="N22" s="45">
        <v>49.81950048033643</v>
      </c>
      <c r="O22" s="43">
        <v>50.268993985826363</v>
      </c>
      <c r="P22" s="44">
        <v>50.841604508468407</v>
      </c>
      <c r="Q22" s="44">
        <v>51.631608050819587</v>
      </c>
      <c r="R22" s="45">
        <v>57.973660788437854</v>
      </c>
      <c r="S22" s="44">
        <v>58.178439966644184</v>
      </c>
      <c r="T22" s="44">
        <v>59.991101245768796</v>
      </c>
      <c r="U22" s="44">
        <v>60.638771278248484</v>
      </c>
      <c r="V22" s="45">
        <v>61.551190307665294</v>
      </c>
      <c r="W22" s="43">
        <v>62.265430444097582</v>
      </c>
      <c r="X22" s="44">
        <v>63.317510611249801</v>
      </c>
      <c r="Y22" s="44">
        <v>64.027856947631705</v>
      </c>
      <c r="Z22" s="45">
        <v>64.613299610724184</v>
      </c>
      <c r="AA22" s="44">
        <v>65.172514384052946</v>
      </c>
      <c r="AB22" s="44">
        <v>66.019246382798457</v>
      </c>
      <c r="AC22" s="44">
        <v>69.224697728925506</v>
      </c>
      <c r="AD22" s="45">
        <v>69.369063456505202</v>
      </c>
      <c r="AE22" s="44">
        <v>69.501956456505198</v>
      </c>
      <c r="AF22" s="44">
        <v>70.006560772757908</v>
      </c>
      <c r="AG22" s="44">
        <v>71.542903847429884</v>
      </c>
      <c r="AH22" s="45">
        <v>72.687738270468458</v>
      </c>
      <c r="AI22" s="44">
        <v>73.408472082948137</v>
      </c>
      <c r="AJ22" s="44">
        <v>75.870152448878869</v>
      </c>
      <c r="AK22" s="44">
        <v>77.010537533108632</v>
      </c>
      <c r="AL22" s="44">
        <v>77.227949815561914</v>
      </c>
    </row>
    <row r="23" spans="1:40" x14ac:dyDescent="0.25">
      <c r="A23" s="51" t="s">
        <v>109</v>
      </c>
      <c r="B23" s="42">
        <v>0.28710000000000002</v>
      </c>
      <c r="C23" s="43">
        <v>0.39415040455659089</v>
      </c>
      <c r="D23" s="44">
        <v>0.57450959675650304</v>
      </c>
      <c r="E23" s="44">
        <v>0.58126252517964361</v>
      </c>
      <c r="F23" s="45">
        <v>0.58513747018854412</v>
      </c>
      <c r="G23" s="43">
        <v>0.58520046382178981</v>
      </c>
      <c r="H23" s="44">
        <v>0.74520887351380649</v>
      </c>
      <c r="I23" s="44">
        <v>0.74617297782319414</v>
      </c>
      <c r="J23" s="45">
        <v>0.75736433372916956</v>
      </c>
      <c r="K23" s="43">
        <v>0.76304857750756194</v>
      </c>
      <c r="L23" s="44">
        <v>0.76803055907712414</v>
      </c>
      <c r="M23" s="44">
        <v>1.5045853692479032</v>
      </c>
      <c r="N23" s="45">
        <v>1.5074629007903593</v>
      </c>
      <c r="O23" s="43">
        <v>1.6172708877446182</v>
      </c>
      <c r="P23" s="44">
        <v>1.4894548830688772</v>
      </c>
      <c r="Q23" s="44">
        <v>1.5591902469213659</v>
      </c>
      <c r="R23" s="45">
        <v>1.6512827627579969</v>
      </c>
      <c r="S23" s="44">
        <v>1.7091592798464186</v>
      </c>
      <c r="T23" s="44">
        <v>1.7140502049494919</v>
      </c>
      <c r="U23" s="44">
        <v>1.86601625993152</v>
      </c>
      <c r="V23" s="45">
        <v>1.9427288354202139</v>
      </c>
      <c r="W23" s="43">
        <v>1.9624989053083945</v>
      </c>
      <c r="X23" s="44">
        <v>1.9473025053083945</v>
      </c>
      <c r="Y23" s="44">
        <v>1.9956897077639764</v>
      </c>
      <c r="Z23" s="45">
        <v>2.1214230009053416</v>
      </c>
      <c r="AA23" s="44">
        <v>3.1516867577776702</v>
      </c>
      <c r="AB23" s="44">
        <v>3.4337090769857581</v>
      </c>
      <c r="AC23" s="44">
        <v>3.4337090769857581</v>
      </c>
      <c r="AD23" s="45">
        <v>3.4337090769857581</v>
      </c>
      <c r="AE23" s="44">
        <v>3.4337090769857581</v>
      </c>
      <c r="AF23" s="44">
        <v>3.4337090769857581</v>
      </c>
      <c r="AG23" s="44">
        <v>3.4337090769857581</v>
      </c>
      <c r="AH23" s="45">
        <v>3.4337090769857581</v>
      </c>
      <c r="AI23" s="44">
        <v>3.4337090769857581</v>
      </c>
      <c r="AJ23" s="44">
        <v>3.5338018534861941</v>
      </c>
      <c r="AK23" s="44">
        <v>3.5338018534861941</v>
      </c>
      <c r="AL23" s="44">
        <v>3.5338018534861941</v>
      </c>
    </row>
    <row r="24" spans="1:40" x14ac:dyDescent="0.25">
      <c r="A24" s="23" t="s">
        <v>110</v>
      </c>
      <c r="B24" s="42">
        <v>6.8772353499999666</v>
      </c>
      <c r="C24" s="43">
        <v>6.8840096077699027</v>
      </c>
      <c r="D24" s="44">
        <v>6.9704003056010322</v>
      </c>
      <c r="E24" s="44">
        <v>7.0691608712249518</v>
      </c>
      <c r="F24" s="45">
        <v>7.2638678476818965</v>
      </c>
      <c r="G24" s="43">
        <v>7.5172753054581918</v>
      </c>
      <c r="H24" s="44">
        <v>7.7818799631226376</v>
      </c>
      <c r="I24" s="44">
        <v>7.8939516221687285</v>
      </c>
      <c r="J24" s="45">
        <v>8.1237958917368385</v>
      </c>
      <c r="K24" s="43">
        <v>8.2444378949729984</v>
      </c>
      <c r="L24" s="44">
        <v>8.3492732314373317</v>
      </c>
      <c r="M24" s="44">
        <v>8.4542322522184126</v>
      </c>
      <c r="N24" s="45">
        <v>8.5156178660940718</v>
      </c>
      <c r="O24" s="43">
        <v>8.7028557440876444</v>
      </c>
      <c r="P24" s="44">
        <v>8.7729984657028073</v>
      </c>
      <c r="Q24" s="44">
        <v>8.9281342007477775</v>
      </c>
      <c r="R24" s="45">
        <v>9.0609402464037156</v>
      </c>
      <c r="S24" s="44">
        <v>9.0983271734339368</v>
      </c>
      <c r="T24" s="44">
        <v>9.3795038288633332</v>
      </c>
      <c r="U24" s="44">
        <v>9.4753130523712699</v>
      </c>
      <c r="V24" s="45">
        <v>9.6459438978458607</v>
      </c>
      <c r="W24" s="43">
        <v>9.6745345034933727</v>
      </c>
      <c r="X24" s="44">
        <v>9.8074674781818398</v>
      </c>
      <c r="Y24" s="44">
        <v>9.8274175792637237</v>
      </c>
      <c r="Z24" s="45">
        <v>10.470924284900576</v>
      </c>
      <c r="AA24" s="44">
        <v>13.297154620080414</v>
      </c>
      <c r="AB24" s="44">
        <v>13.362693537489488</v>
      </c>
      <c r="AC24" s="44">
        <v>13.360350667170133</v>
      </c>
      <c r="AD24" s="45">
        <v>24.57181066717013</v>
      </c>
      <c r="AE24" s="44">
        <v>24.80119281300712</v>
      </c>
      <c r="AF24" s="44">
        <v>25.086360441215326</v>
      </c>
      <c r="AG24" s="44">
        <v>25.424577339011766</v>
      </c>
      <c r="AH24" s="45">
        <v>25.748597634708307</v>
      </c>
      <c r="AI24" s="44">
        <v>26.090679306660657</v>
      </c>
      <c r="AJ24" s="44">
        <v>26.14350410274756</v>
      </c>
      <c r="AK24" s="44">
        <v>26.478819808984671</v>
      </c>
      <c r="AL24" s="44">
        <v>26.586222661767088</v>
      </c>
    </row>
    <row r="25" spans="1:40" x14ac:dyDescent="0.25">
      <c r="A25" s="23" t="s">
        <v>111</v>
      </c>
      <c r="B25" s="42">
        <v>8.5532011500000014</v>
      </c>
      <c r="C25" s="43">
        <v>9.1763450584208091</v>
      </c>
      <c r="D25" s="44">
        <v>10.912138338070228</v>
      </c>
      <c r="E25" s="44">
        <v>11.936808393542075</v>
      </c>
      <c r="F25" s="45">
        <v>12.190241008655505</v>
      </c>
      <c r="G25" s="43">
        <v>12.825999138023674</v>
      </c>
      <c r="H25" s="44">
        <v>13.484336760496181</v>
      </c>
      <c r="I25" s="44">
        <v>13.864937749600864</v>
      </c>
      <c r="J25" s="45">
        <v>14.702238177288965</v>
      </c>
      <c r="K25" s="43">
        <v>15.153958456816301</v>
      </c>
      <c r="L25" s="44">
        <v>15.45608004673603</v>
      </c>
      <c r="M25" s="44">
        <v>15.655759433217566</v>
      </c>
      <c r="N25" s="45">
        <v>15.828150950448324</v>
      </c>
      <c r="O25" s="43">
        <v>16.049892698406484</v>
      </c>
      <c r="P25" s="44">
        <v>16.249046361741232</v>
      </c>
      <c r="Q25" s="44">
        <v>16.435749384286034</v>
      </c>
      <c r="R25" s="45">
        <v>16.430132842610558</v>
      </c>
      <c r="S25" s="43">
        <v>16.390903328485965</v>
      </c>
      <c r="T25" s="44">
        <v>16.562918231105513</v>
      </c>
      <c r="U25" s="44">
        <v>16.619127210590097</v>
      </c>
      <c r="V25" s="45">
        <v>16.692728924575775</v>
      </c>
      <c r="W25" s="43">
        <v>16.768914543946469</v>
      </c>
      <c r="X25" s="44">
        <v>16.987709261213393</v>
      </c>
      <c r="Y25" s="44">
        <v>16.940002655660479</v>
      </c>
      <c r="Z25" s="45">
        <v>16.70037446131294</v>
      </c>
      <c r="AA25" s="44">
        <v>16.845781325752032</v>
      </c>
      <c r="AB25" s="44">
        <v>17.020015739712239</v>
      </c>
      <c r="AC25" s="44">
        <v>39.056509488820375</v>
      </c>
      <c r="AD25" s="45">
        <v>41.167316806675323</v>
      </c>
      <c r="AE25" s="44">
        <v>41.897370724312673</v>
      </c>
      <c r="AF25" s="44">
        <v>42.536828025338558</v>
      </c>
      <c r="AG25" s="44">
        <v>42.564432527350611</v>
      </c>
      <c r="AH25" s="45">
        <v>42.16113691619281</v>
      </c>
      <c r="AI25" s="44">
        <v>42.873820032472338</v>
      </c>
      <c r="AJ25" s="44">
        <v>43.072144913910897</v>
      </c>
      <c r="AK25" s="44">
        <v>43.096944966643299</v>
      </c>
      <c r="AL25" s="44">
        <v>43.21648659188984</v>
      </c>
    </row>
    <row r="26" spans="1:40" x14ac:dyDescent="0.25">
      <c r="A26" s="52" t="s">
        <v>234</v>
      </c>
      <c r="B26" s="53">
        <v>0</v>
      </c>
      <c r="C26" s="43">
        <v>0</v>
      </c>
      <c r="D26" s="54">
        <v>0</v>
      </c>
      <c r="E26" s="54">
        <v>0</v>
      </c>
      <c r="F26" s="55">
        <v>0</v>
      </c>
      <c r="G26" s="56">
        <v>0</v>
      </c>
      <c r="H26" s="44">
        <v>0</v>
      </c>
      <c r="I26" s="54">
        <v>0</v>
      </c>
      <c r="J26" s="55">
        <v>0</v>
      </c>
      <c r="K26" s="56">
        <v>0</v>
      </c>
      <c r="L26" s="54">
        <v>0</v>
      </c>
      <c r="M26" s="44">
        <v>0</v>
      </c>
      <c r="N26" s="55">
        <v>0</v>
      </c>
      <c r="O26" s="43">
        <v>0</v>
      </c>
      <c r="P26" s="44">
        <v>0</v>
      </c>
      <c r="Q26" s="44">
        <v>0</v>
      </c>
      <c r="R26" s="55">
        <v>0</v>
      </c>
      <c r="S26" s="44">
        <v>0</v>
      </c>
      <c r="T26" s="44">
        <v>0</v>
      </c>
      <c r="U26" s="44">
        <v>0</v>
      </c>
      <c r="V26" s="45">
        <v>0</v>
      </c>
      <c r="W26" s="43">
        <v>0</v>
      </c>
      <c r="X26" s="44">
        <v>0</v>
      </c>
      <c r="Y26" s="44">
        <v>0</v>
      </c>
      <c r="Z26" s="45">
        <v>0</v>
      </c>
      <c r="AA26" s="44">
        <v>0</v>
      </c>
      <c r="AB26" s="44">
        <v>0</v>
      </c>
      <c r="AC26" s="44">
        <v>0</v>
      </c>
      <c r="AD26" s="45">
        <v>0</v>
      </c>
      <c r="AE26" s="44">
        <v>0</v>
      </c>
      <c r="AF26" s="44">
        <v>0</v>
      </c>
      <c r="AG26" s="44">
        <v>0.38574897196029956</v>
      </c>
      <c r="AH26" s="45">
        <v>1.361684783001913</v>
      </c>
      <c r="AI26" s="44">
        <v>1.6780215162456109</v>
      </c>
      <c r="AJ26" s="44">
        <v>1.6902806622512034</v>
      </c>
      <c r="AK26" s="44">
        <v>1.6902806622512034</v>
      </c>
      <c r="AL26" s="44">
        <v>1.6979208958494492</v>
      </c>
    </row>
    <row r="27" spans="1:40" s="2" customFormat="1" thickBot="1" x14ac:dyDescent="0.25">
      <c r="A27" s="22" t="s">
        <v>119</v>
      </c>
      <c r="B27" s="47">
        <v>8444.693275033198</v>
      </c>
      <c r="C27" s="48">
        <v>9776.0855146542945</v>
      </c>
      <c r="D27" s="49">
        <v>10924.160994870703</v>
      </c>
      <c r="E27" s="49">
        <v>12004.44663551572</v>
      </c>
      <c r="F27" s="50">
        <v>13332.675116064185</v>
      </c>
      <c r="G27" s="48">
        <v>14624.214511711158</v>
      </c>
      <c r="H27" s="49">
        <v>15825.328780401869</v>
      </c>
      <c r="I27" s="49">
        <v>17109.338017453181</v>
      </c>
      <c r="J27" s="50">
        <v>17668.369794568283</v>
      </c>
      <c r="K27" s="48">
        <v>18558.98860230096</v>
      </c>
      <c r="L27" s="49">
        <v>18948.749893879289</v>
      </c>
      <c r="M27" s="49">
        <v>19144.782447831654</v>
      </c>
      <c r="N27" s="50">
        <v>19579.28616095195</v>
      </c>
      <c r="O27" s="48">
        <v>19951.701758719144</v>
      </c>
      <c r="P27" s="49">
        <v>20045.62918417334</v>
      </c>
      <c r="Q27" s="49">
        <v>20317.674576778318</v>
      </c>
      <c r="R27" s="50">
        <v>20247.030341455222</v>
      </c>
      <c r="S27" s="49">
        <v>20139.870043373925</v>
      </c>
      <c r="T27" s="49">
        <v>20285.717536025008</v>
      </c>
      <c r="U27" s="49">
        <v>20385.416280161215</v>
      </c>
      <c r="V27" s="50">
        <v>20696.255054653207</v>
      </c>
      <c r="W27" s="48">
        <v>20903.454998503643</v>
      </c>
      <c r="X27" s="49">
        <v>16409.250738711969</v>
      </c>
      <c r="Y27" s="49">
        <v>16308.090772729664</v>
      </c>
      <c r="Z27" s="50">
        <v>16277.489555512369</v>
      </c>
      <c r="AA27" s="49">
        <v>16540.19150411243</v>
      </c>
      <c r="AB27" s="49">
        <v>16853.946273812995</v>
      </c>
      <c r="AC27" s="49">
        <v>17377.934201163287</v>
      </c>
      <c r="AD27" s="50">
        <v>18019.870496688942</v>
      </c>
      <c r="AE27" s="49">
        <f>SUM(AE6:AE26)</f>
        <v>18565.602920288151</v>
      </c>
      <c r="AF27" s="49">
        <f t="shared" ref="AF27:AG27" si="0">SUM(AF6:AF26)</f>
        <v>19120.515531587083</v>
      </c>
      <c r="AG27" s="49">
        <f t="shared" si="0"/>
        <v>19579.259418504658</v>
      </c>
      <c r="AH27" s="50">
        <f>SUM(AH6:AH26)</f>
        <v>20223.020021108139</v>
      </c>
      <c r="AI27" s="48">
        <f>SUM(AI6:AI26)</f>
        <v>20696.856048873844</v>
      </c>
      <c r="AJ27" s="49">
        <f>SUM(AJ6:AJ26)</f>
        <v>21183.619965934391</v>
      </c>
      <c r="AK27" s="49">
        <f>SUM(AK6:AK26)</f>
        <v>21568.031613509516</v>
      </c>
      <c r="AL27" s="49">
        <f>SUM(AL6:AL26)</f>
        <v>22311.874052570536</v>
      </c>
      <c r="AN27" s="97"/>
    </row>
    <row r="28" spans="1:40" ht="13.5" customHeight="1" x14ac:dyDescent="0.25">
      <c r="A28" s="20" t="s">
        <v>218</v>
      </c>
      <c r="AE28" s="59"/>
      <c r="AF28" s="59"/>
      <c r="AG28" s="59"/>
      <c r="AH28" s="59"/>
      <c r="AI28" s="75"/>
      <c r="AJ28" s="75"/>
      <c r="AK28" s="75"/>
      <c r="AL28" s="75"/>
      <c r="AM28" s="75"/>
      <c r="AN28" s="75"/>
    </row>
    <row r="29" spans="1:40" x14ac:dyDescent="0.25">
      <c r="A29" s="19"/>
      <c r="AH29" s="30"/>
      <c r="AI29" s="30"/>
      <c r="AJ29" s="30"/>
      <c r="AK29" s="30"/>
      <c r="AL29" s="30"/>
    </row>
  </sheetData>
  <mergeCells count="10">
    <mergeCell ref="A4:A5"/>
    <mergeCell ref="C4:F4"/>
    <mergeCell ref="G4:J4"/>
    <mergeCell ref="K4:N4"/>
    <mergeCell ref="O4:R4"/>
    <mergeCell ref="AE4:AH4"/>
    <mergeCell ref="W4:Z4"/>
    <mergeCell ref="AA4:AD4"/>
    <mergeCell ref="S4:V4"/>
    <mergeCell ref="AI4:AL4"/>
  </mergeCells>
  <pageMargins left="0.7" right="0.7" top="0.75" bottom="0.75" header="0.3" footer="0.3"/>
  <pageSetup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AM109"/>
  <sheetViews>
    <sheetView view="pageBreakPreview" zoomScaleNormal="100" zoomScaleSheetLayoutView="100" workbookViewId="0">
      <pane xSplit="1" ySplit="5" topLeftCell="S36" activePane="bottomRight" state="frozen"/>
      <selection pane="topRight" activeCell="B1" sqref="B1"/>
      <selection pane="bottomLeft" activeCell="A6" sqref="A6"/>
      <selection pane="bottomRight" activeCell="AL108" sqref="AL108:AL109"/>
    </sheetView>
  </sheetViews>
  <sheetFormatPr defaultRowHeight="15" x14ac:dyDescent="0.25"/>
  <cols>
    <col min="1" max="1" width="42.28515625" style="1" customWidth="1"/>
    <col min="2" max="2" width="13" style="4" customWidth="1"/>
    <col min="3" max="38" width="10.28515625" style="1" customWidth="1"/>
    <col min="39" max="16384" width="9.140625" style="1"/>
  </cols>
  <sheetData>
    <row r="1" spans="1:39" ht="7.5" customHeight="1" x14ac:dyDescent="0.25"/>
    <row r="2" spans="1:39" ht="15.75" x14ac:dyDescent="0.25">
      <c r="A2" s="10" t="s">
        <v>114</v>
      </c>
      <c r="B2" s="28"/>
    </row>
    <row r="3" spans="1:39" ht="7.5" customHeight="1" x14ac:dyDescent="0.25">
      <c r="AM3" s="81"/>
    </row>
    <row r="4" spans="1:39" x14ac:dyDescent="0.25">
      <c r="A4" s="112" t="s">
        <v>121</v>
      </c>
      <c r="B4" s="115" t="s">
        <v>217</v>
      </c>
      <c r="C4" s="110">
        <v>2011</v>
      </c>
      <c r="D4" s="111"/>
      <c r="E4" s="111"/>
      <c r="F4" s="114"/>
      <c r="G4" s="110">
        <v>2012</v>
      </c>
      <c r="H4" s="111"/>
      <c r="I4" s="111"/>
      <c r="J4" s="114"/>
      <c r="K4" s="110">
        <v>2013</v>
      </c>
      <c r="L4" s="111"/>
      <c r="M4" s="111"/>
      <c r="N4" s="114"/>
      <c r="O4" s="110">
        <v>2014</v>
      </c>
      <c r="P4" s="111"/>
      <c r="Q4" s="111"/>
      <c r="R4" s="114"/>
      <c r="S4" s="110">
        <v>2015</v>
      </c>
      <c r="T4" s="111"/>
      <c r="U4" s="111"/>
      <c r="V4" s="114"/>
      <c r="W4" s="110">
        <v>2016</v>
      </c>
      <c r="X4" s="111"/>
      <c r="Y4" s="111"/>
      <c r="Z4" s="114"/>
      <c r="AA4" s="110">
        <v>2017</v>
      </c>
      <c r="AB4" s="111"/>
      <c r="AC4" s="111"/>
      <c r="AD4" s="111"/>
      <c r="AE4" s="110">
        <v>2018</v>
      </c>
      <c r="AF4" s="111"/>
      <c r="AG4" s="111"/>
      <c r="AH4" s="114"/>
      <c r="AI4" s="110">
        <v>2019</v>
      </c>
      <c r="AJ4" s="111"/>
      <c r="AK4" s="111"/>
      <c r="AL4" s="114"/>
      <c r="AM4" s="82"/>
    </row>
    <row r="5" spans="1:39" x14ac:dyDescent="0.25">
      <c r="A5" s="113"/>
      <c r="B5" s="116"/>
      <c r="C5" s="8" t="s">
        <v>0</v>
      </c>
      <c r="D5" s="6" t="s">
        <v>1</v>
      </c>
      <c r="E5" s="6" t="s">
        <v>2</v>
      </c>
      <c r="F5" s="7" t="s">
        <v>3</v>
      </c>
      <c r="G5" s="8" t="s">
        <v>0</v>
      </c>
      <c r="H5" s="6" t="s">
        <v>1</v>
      </c>
      <c r="I5" s="6" t="s">
        <v>2</v>
      </c>
      <c r="J5" s="7" t="s">
        <v>3</v>
      </c>
      <c r="K5" s="8" t="s">
        <v>0</v>
      </c>
      <c r="L5" s="6" t="s">
        <v>1</v>
      </c>
      <c r="M5" s="6" t="s">
        <v>2</v>
      </c>
      <c r="N5" s="7" t="s">
        <v>3</v>
      </c>
      <c r="O5" s="8" t="s">
        <v>0</v>
      </c>
      <c r="P5" s="6" t="s">
        <v>1</v>
      </c>
      <c r="Q5" s="6" t="s">
        <v>2</v>
      </c>
      <c r="R5" s="7" t="s">
        <v>3</v>
      </c>
      <c r="S5" s="8" t="s">
        <v>0</v>
      </c>
      <c r="T5" s="6" t="s">
        <v>1</v>
      </c>
      <c r="U5" s="6" t="s">
        <v>2</v>
      </c>
      <c r="V5" s="7" t="s">
        <v>3</v>
      </c>
      <c r="W5" s="8" t="s">
        <v>0</v>
      </c>
      <c r="X5" s="6" t="s">
        <v>1</v>
      </c>
      <c r="Y5" s="6" t="s">
        <v>2</v>
      </c>
      <c r="Z5" s="7" t="s">
        <v>3</v>
      </c>
      <c r="AA5" s="8" t="s">
        <v>0</v>
      </c>
      <c r="AB5" s="6" t="s">
        <v>1</v>
      </c>
      <c r="AC5" s="6" t="s">
        <v>2</v>
      </c>
      <c r="AD5" s="7" t="s">
        <v>3</v>
      </c>
      <c r="AE5" s="41" t="s">
        <v>0</v>
      </c>
      <c r="AF5" s="36" t="s">
        <v>1</v>
      </c>
      <c r="AG5" s="91" t="s">
        <v>2</v>
      </c>
      <c r="AH5" s="36" t="s">
        <v>3</v>
      </c>
      <c r="AI5" s="83" t="s">
        <v>0</v>
      </c>
      <c r="AJ5" s="39" t="s">
        <v>1</v>
      </c>
      <c r="AK5" s="39" t="s">
        <v>2</v>
      </c>
      <c r="AL5" s="39" t="s">
        <v>3</v>
      </c>
      <c r="AM5" s="81"/>
    </row>
    <row r="6" spans="1:39" ht="16.5" customHeight="1" x14ac:dyDescent="0.25">
      <c r="A6" s="3" t="s">
        <v>4</v>
      </c>
      <c r="B6" s="4" t="s">
        <v>124</v>
      </c>
      <c r="C6" s="65">
        <v>15.734818970249302</v>
      </c>
      <c r="D6" s="66">
        <v>21.0557633722131</v>
      </c>
      <c r="E6" s="66">
        <v>30.633097911214424</v>
      </c>
      <c r="F6" s="67">
        <v>18.922899048813413</v>
      </c>
      <c r="G6" s="65">
        <v>44.148260101578906</v>
      </c>
      <c r="H6" s="66">
        <v>54.287078804329965</v>
      </c>
      <c r="I6" s="66">
        <v>34.376193653693662</v>
      </c>
      <c r="J6" s="67">
        <v>41.831318150847643</v>
      </c>
      <c r="K6" s="65">
        <v>25.900120665720785</v>
      </c>
      <c r="L6" s="66">
        <v>22.348894753771326</v>
      </c>
      <c r="M6" s="66">
        <v>149.16791906019586</v>
      </c>
      <c r="N6" s="67">
        <v>8.8740208783518248</v>
      </c>
      <c r="O6" s="65">
        <v>3.7262566258471468</v>
      </c>
      <c r="P6" s="66">
        <v>3.3014706232261029</v>
      </c>
      <c r="Q6" s="66">
        <v>1.8441784001138515</v>
      </c>
      <c r="R6" s="67">
        <v>3.3808919428416258</v>
      </c>
      <c r="S6" s="65">
        <v>2.5803628215515961</v>
      </c>
      <c r="T6" s="66">
        <v>8.8178251516566561</v>
      </c>
      <c r="U6" s="66">
        <v>9.8283128899695313</v>
      </c>
      <c r="V6" s="67">
        <v>3.0300907471682197</v>
      </c>
      <c r="W6" s="65">
        <v>0</v>
      </c>
      <c r="X6" s="66">
        <v>10.259493216849634</v>
      </c>
      <c r="Y6" s="66">
        <v>7.5430012925719643</v>
      </c>
      <c r="Z6" s="67">
        <v>2.7581539993491662</v>
      </c>
      <c r="AA6" s="66">
        <v>0.57131159549524935</v>
      </c>
      <c r="AB6" s="66">
        <v>3.6719322347464227</v>
      </c>
      <c r="AC6" s="66">
        <v>38.874367325913262</v>
      </c>
      <c r="AD6" s="66">
        <v>0</v>
      </c>
      <c r="AE6" s="65">
        <v>2.9651127285729628</v>
      </c>
      <c r="AF6" s="66">
        <v>3.4235497884721919</v>
      </c>
      <c r="AG6" s="68">
        <v>5.167479564608553</v>
      </c>
      <c r="AH6" s="67">
        <v>4.0659882215893521</v>
      </c>
      <c r="AI6" s="65">
        <v>7.3133242654778998</v>
      </c>
      <c r="AJ6" s="79">
        <v>4.3812214633771402</v>
      </c>
      <c r="AK6" s="79">
        <v>4.4905532880130341</v>
      </c>
      <c r="AL6" s="79">
        <v>4.2560742030198755</v>
      </c>
      <c r="AM6" s="81"/>
    </row>
    <row r="7" spans="1:39" x14ac:dyDescent="0.25">
      <c r="A7" s="3" t="s">
        <v>5</v>
      </c>
      <c r="B7" s="4" t="s">
        <v>125</v>
      </c>
      <c r="C7" s="65">
        <v>0</v>
      </c>
      <c r="D7" s="66">
        <v>1.24975E-3</v>
      </c>
      <c r="E7" s="66">
        <v>7.05329898172595E-3</v>
      </c>
      <c r="F7" s="67">
        <v>1.7864157847820056E-3</v>
      </c>
      <c r="G7" s="65">
        <v>5.9719434577980463E-5</v>
      </c>
      <c r="H7" s="66">
        <v>0</v>
      </c>
      <c r="I7" s="66">
        <v>3.1550581916902661E-4</v>
      </c>
      <c r="J7" s="67">
        <v>2.4274814972342776E-4</v>
      </c>
      <c r="K7" s="65">
        <v>1.5689026381483835E-4</v>
      </c>
      <c r="L7" s="66">
        <v>1.4404627362286422E-4</v>
      </c>
      <c r="M7" s="66">
        <v>2.2465175777300819E-4</v>
      </c>
      <c r="N7" s="67">
        <v>7.318356084743568E-5</v>
      </c>
      <c r="O7" s="65">
        <v>1.8412925513704411E-4</v>
      </c>
      <c r="P7" s="66">
        <v>4.3647714280022785E-3</v>
      </c>
      <c r="Q7" s="66">
        <v>1.6336523961705034E-2</v>
      </c>
      <c r="R7" s="67">
        <v>1.3082840614580525E-3</v>
      </c>
      <c r="S7" s="65">
        <v>2.7</v>
      </c>
      <c r="T7" s="66">
        <v>0.27499850379025065</v>
      </c>
      <c r="U7" s="66">
        <v>0.19500000000000001</v>
      </c>
      <c r="V7" s="67">
        <v>0.18747672141120833</v>
      </c>
      <c r="W7" s="65">
        <v>5.5316295605099114E-4</v>
      </c>
      <c r="X7" s="66">
        <v>0.33035000000000003</v>
      </c>
      <c r="Y7" s="66">
        <v>7.5978481802441544E-2</v>
      </c>
      <c r="Z7" s="67">
        <v>0.17526870942948322</v>
      </c>
      <c r="AA7" s="66">
        <v>5.5600059867759226E-2</v>
      </c>
      <c r="AB7" s="66">
        <v>0.69865817025444144</v>
      </c>
      <c r="AC7" s="66">
        <v>6.7511121168807392E-2</v>
      </c>
      <c r="AD7" s="66">
        <v>16.945990800000001</v>
      </c>
      <c r="AE7" s="65">
        <v>1.4352887282307047</v>
      </c>
      <c r="AF7" s="66">
        <v>0.12422067598286853</v>
      </c>
      <c r="AG7" s="66">
        <v>2.2920709668384057E-2</v>
      </c>
      <c r="AH7" s="67">
        <v>2.8193643147054883E-2</v>
      </c>
      <c r="AI7" s="65">
        <v>0.11718515670512596</v>
      </c>
      <c r="AJ7" s="79">
        <v>0</v>
      </c>
      <c r="AK7" s="79">
        <v>0</v>
      </c>
      <c r="AL7" s="79">
        <v>6.6402335982457946E-3</v>
      </c>
      <c r="AM7" s="81"/>
    </row>
    <row r="8" spans="1:39" x14ac:dyDescent="0.25">
      <c r="A8" s="3" t="s">
        <v>6</v>
      </c>
      <c r="B8" s="4" t="s">
        <v>126</v>
      </c>
      <c r="C8" s="65">
        <v>0</v>
      </c>
      <c r="D8" s="66">
        <v>0</v>
      </c>
      <c r="E8" s="66">
        <v>0</v>
      </c>
      <c r="F8" s="67">
        <v>0</v>
      </c>
      <c r="G8" s="65">
        <v>0</v>
      </c>
      <c r="H8" s="66">
        <v>0</v>
      </c>
      <c r="I8" s="66">
        <v>0</v>
      </c>
      <c r="J8" s="67">
        <v>0</v>
      </c>
      <c r="K8" s="65">
        <v>0</v>
      </c>
      <c r="L8" s="66">
        <v>0</v>
      </c>
      <c r="M8" s="66">
        <v>0</v>
      </c>
      <c r="N8" s="67">
        <v>0</v>
      </c>
      <c r="O8" s="65">
        <v>0.89215388862645661</v>
      </c>
      <c r="P8" s="66">
        <v>0.92920404812956392</v>
      </c>
      <c r="Q8" s="66">
        <v>0</v>
      </c>
      <c r="R8" s="67">
        <v>1.5522359383781209E-2</v>
      </c>
      <c r="S8" s="65">
        <v>0</v>
      </c>
      <c r="T8" s="66">
        <v>0</v>
      </c>
      <c r="U8" s="66">
        <v>0</v>
      </c>
      <c r="V8" s="67">
        <v>0.15882178666673952</v>
      </c>
      <c r="W8" s="65">
        <v>0</v>
      </c>
      <c r="X8" s="66">
        <v>0</v>
      </c>
      <c r="Y8" s="66">
        <v>0.45634083923938734</v>
      </c>
      <c r="Z8" s="67">
        <v>0</v>
      </c>
      <c r="AA8" s="66">
        <v>0</v>
      </c>
      <c r="AB8" s="66">
        <v>0</v>
      </c>
      <c r="AC8" s="66">
        <v>0</v>
      </c>
      <c r="AD8" s="66">
        <v>0</v>
      </c>
      <c r="AE8" s="65">
        <v>0</v>
      </c>
      <c r="AF8" s="66">
        <v>0</v>
      </c>
      <c r="AG8" s="66">
        <v>0</v>
      </c>
      <c r="AH8" s="67">
        <v>0</v>
      </c>
      <c r="AI8" s="65">
        <v>0</v>
      </c>
      <c r="AJ8" s="79">
        <v>0</v>
      </c>
      <c r="AK8" s="79">
        <v>0</v>
      </c>
      <c r="AL8" s="79">
        <v>0</v>
      </c>
      <c r="AM8" s="81"/>
    </row>
    <row r="9" spans="1:39" x14ac:dyDescent="0.25">
      <c r="A9" s="3" t="s">
        <v>7</v>
      </c>
      <c r="B9" s="4" t="s">
        <v>127</v>
      </c>
      <c r="C9" s="65">
        <v>24.066150401287594</v>
      </c>
      <c r="D9" s="66">
        <v>64.557451728467512</v>
      </c>
      <c r="E9" s="66">
        <v>90.046478799229575</v>
      </c>
      <c r="F9" s="67">
        <v>61.520301012076693</v>
      </c>
      <c r="G9" s="65">
        <v>85.326937171009362</v>
      </c>
      <c r="H9" s="66">
        <v>147.71770889088029</v>
      </c>
      <c r="I9" s="66">
        <v>61.240420114685627</v>
      </c>
      <c r="J9" s="67">
        <v>56.599720073377988</v>
      </c>
      <c r="K9" s="65">
        <v>28.503857675624367</v>
      </c>
      <c r="L9" s="66">
        <v>47.492201516722666</v>
      </c>
      <c r="M9" s="66">
        <v>45.316352005714677</v>
      </c>
      <c r="N9" s="67">
        <v>110.90960404388586</v>
      </c>
      <c r="O9" s="65">
        <v>1.6440216438102147</v>
      </c>
      <c r="P9" s="66">
        <v>11.065549526198586</v>
      </c>
      <c r="Q9" s="66">
        <v>20.263371540151077</v>
      </c>
      <c r="R9" s="67">
        <v>38.368051778022213</v>
      </c>
      <c r="S9" s="65">
        <v>29.401368824067436</v>
      </c>
      <c r="T9" s="66">
        <v>10.48600490044006</v>
      </c>
      <c r="U9" s="66">
        <v>15.889881204279636</v>
      </c>
      <c r="V9" s="67">
        <v>13.070031260322134</v>
      </c>
      <c r="W9" s="65">
        <v>26.9345160087205</v>
      </c>
      <c r="X9" s="66">
        <v>21.784219459349117</v>
      </c>
      <c r="Y9" s="66">
        <v>22.75894554240044</v>
      </c>
      <c r="Z9" s="67">
        <v>18.678707827904564</v>
      </c>
      <c r="AA9" s="66">
        <v>18.049563245905109</v>
      </c>
      <c r="AB9" s="66">
        <v>40.236618763153636</v>
      </c>
      <c r="AC9" s="66">
        <v>25.186296857734902</v>
      </c>
      <c r="AD9" s="66">
        <v>55.405126258765861</v>
      </c>
      <c r="AE9" s="65">
        <v>8.9545028209489827E-2</v>
      </c>
      <c r="AF9" s="66">
        <v>37.887375089359686</v>
      </c>
      <c r="AG9" s="66">
        <v>2.2852560178847008</v>
      </c>
      <c r="AH9" s="67">
        <v>37.69735416554915</v>
      </c>
      <c r="AI9" s="65">
        <v>8.5947285035555048</v>
      </c>
      <c r="AJ9" s="79">
        <v>50.600746499458388</v>
      </c>
      <c r="AK9" s="79">
        <v>2.6471112842696325</v>
      </c>
      <c r="AL9" s="79">
        <v>8.4155710792254617</v>
      </c>
      <c r="AM9" s="81"/>
    </row>
    <row r="10" spans="1:39" x14ac:dyDescent="0.25">
      <c r="A10" s="3" t="s">
        <v>8</v>
      </c>
      <c r="B10" s="4" t="s">
        <v>128</v>
      </c>
      <c r="C10" s="65">
        <v>0.24762757510181579</v>
      </c>
      <c r="D10" s="66">
        <v>0.36443459</v>
      </c>
      <c r="E10" s="66">
        <v>1.5372155706467563</v>
      </c>
      <c r="F10" s="67">
        <v>1.5356041045555577</v>
      </c>
      <c r="G10" s="65">
        <v>0.32288366984983496</v>
      </c>
      <c r="H10" s="66">
        <v>0.82074461541488763</v>
      </c>
      <c r="I10" s="66">
        <v>0.43156818385747159</v>
      </c>
      <c r="J10" s="67">
        <v>0.98254398926112163</v>
      </c>
      <c r="K10" s="65">
        <v>0.63502682043299563</v>
      </c>
      <c r="L10" s="66">
        <v>0.58303966676928609</v>
      </c>
      <c r="M10" s="66">
        <v>0.90929728827305611</v>
      </c>
      <c r="N10" s="67">
        <v>0.2962167493564784</v>
      </c>
      <c r="O10" s="65">
        <v>5.5521693456154507E-2</v>
      </c>
      <c r="P10" s="66">
        <v>5.782744768158328E-2</v>
      </c>
      <c r="Q10" s="66">
        <v>0.24820471871323355</v>
      </c>
      <c r="R10" s="67">
        <v>2.7162248017852391</v>
      </c>
      <c r="S10" s="65">
        <v>4.8251600424735523E-2</v>
      </c>
      <c r="T10" s="66">
        <v>0.23646431130500262</v>
      </c>
      <c r="U10" s="66">
        <v>8.1989043265518813E-2</v>
      </c>
      <c r="V10" s="67">
        <v>6.6458332758589048E-2</v>
      </c>
      <c r="W10" s="65">
        <v>8.4159892806236272E-2</v>
      </c>
      <c r="X10" s="66">
        <v>0</v>
      </c>
      <c r="Y10" s="66">
        <v>0.16895395770391725</v>
      </c>
      <c r="Z10" s="67">
        <v>0.25022861524997714</v>
      </c>
      <c r="AA10" s="66">
        <v>0.98868314748427888</v>
      </c>
      <c r="AB10" s="66">
        <v>0.52570076595617965</v>
      </c>
      <c r="AC10" s="66">
        <v>0.11204404462541154</v>
      </c>
      <c r="AD10" s="66">
        <v>0</v>
      </c>
      <c r="AE10" s="65">
        <v>0</v>
      </c>
      <c r="AF10" s="66">
        <v>0.27799000000000001</v>
      </c>
      <c r="AG10" s="66">
        <v>0</v>
      </c>
      <c r="AH10" s="67">
        <v>0.43198999999999999</v>
      </c>
      <c r="AI10" s="65">
        <v>1.7068204776577615E-2</v>
      </c>
      <c r="AJ10" s="79">
        <v>1.7899424179918324E-3</v>
      </c>
      <c r="AK10" s="79">
        <v>7.5999999999999998E-2</v>
      </c>
      <c r="AL10" s="79">
        <v>0</v>
      </c>
      <c r="AM10" s="81"/>
    </row>
    <row r="11" spans="1:39" x14ac:dyDescent="0.25">
      <c r="A11" s="3" t="s">
        <v>9</v>
      </c>
      <c r="B11" s="4" t="s">
        <v>129</v>
      </c>
      <c r="C11" s="65">
        <v>0</v>
      </c>
      <c r="D11" s="66">
        <v>0</v>
      </c>
      <c r="E11" s="66">
        <v>0</v>
      </c>
      <c r="F11" s="67">
        <v>0</v>
      </c>
      <c r="G11" s="65">
        <v>0</v>
      </c>
      <c r="H11" s="66">
        <v>0</v>
      </c>
      <c r="I11" s="66">
        <v>0</v>
      </c>
      <c r="J11" s="67">
        <v>0</v>
      </c>
      <c r="K11" s="65">
        <v>0</v>
      </c>
      <c r="L11" s="66">
        <v>0</v>
      </c>
      <c r="M11" s="66">
        <v>0</v>
      </c>
      <c r="N11" s="67">
        <v>0</v>
      </c>
      <c r="O11" s="65">
        <v>5.3393404072081853E-3</v>
      </c>
      <c r="P11" s="66">
        <v>5.561077280465572E-3</v>
      </c>
      <c r="Q11" s="66">
        <v>0.48956969734418088</v>
      </c>
      <c r="R11" s="67">
        <v>0</v>
      </c>
      <c r="S11" s="65">
        <v>0</v>
      </c>
      <c r="T11" s="66">
        <v>0</v>
      </c>
      <c r="U11" s="66">
        <v>0</v>
      </c>
      <c r="V11" s="67">
        <v>0</v>
      </c>
      <c r="W11" s="65">
        <v>0</v>
      </c>
      <c r="X11" s="66">
        <v>0</v>
      </c>
      <c r="Y11" s="66">
        <v>0</v>
      </c>
      <c r="Z11" s="67">
        <v>0</v>
      </c>
      <c r="AA11" s="66">
        <v>0</v>
      </c>
      <c r="AB11" s="66">
        <v>0</v>
      </c>
      <c r="AC11" s="66">
        <v>0</v>
      </c>
      <c r="AD11" s="66">
        <v>0</v>
      </c>
      <c r="AE11" s="65">
        <v>0</v>
      </c>
      <c r="AF11" s="66">
        <v>0</v>
      </c>
      <c r="AG11" s="66">
        <v>0</v>
      </c>
      <c r="AH11" s="67">
        <v>0</v>
      </c>
      <c r="AI11" s="65">
        <v>0</v>
      </c>
      <c r="AJ11" s="79">
        <v>0</v>
      </c>
      <c r="AK11" s="79">
        <v>0</v>
      </c>
      <c r="AL11" s="79">
        <v>0</v>
      </c>
      <c r="AM11" s="81"/>
    </row>
    <row r="12" spans="1:39" x14ac:dyDescent="0.25">
      <c r="A12" s="3" t="s">
        <v>10</v>
      </c>
      <c r="B12" s="4" t="s">
        <v>130</v>
      </c>
      <c r="C12" s="65">
        <v>0</v>
      </c>
      <c r="D12" s="66">
        <v>0</v>
      </c>
      <c r="E12" s="66">
        <v>0</v>
      </c>
      <c r="F12" s="67">
        <v>0</v>
      </c>
      <c r="G12" s="65">
        <v>0</v>
      </c>
      <c r="H12" s="66">
        <v>0</v>
      </c>
      <c r="I12" s="66">
        <v>0</v>
      </c>
      <c r="J12" s="67">
        <v>0</v>
      </c>
      <c r="K12" s="65">
        <v>0</v>
      </c>
      <c r="L12" s="66">
        <v>0</v>
      </c>
      <c r="M12" s="66">
        <v>0</v>
      </c>
      <c r="N12" s="67">
        <v>0</v>
      </c>
      <c r="O12" s="65">
        <v>0</v>
      </c>
      <c r="P12" s="66">
        <v>0</v>
      </c>
      <c r="Q12" s="66">
        <v>0</v>
      </c>
      <c r="R12" s="67">
        <v>0</v>
      </c>
      <c r="S12" s="65">
        <v>0</v>
      </c>
      <c r="T12" s="66">
        <v>0</v>
      </c>
      <c r="U12" s="66">
        <v>0</v>
      </c>
      <c r="V12" s="67">
        <v>0</v>
      </c>
      <c r="W12" s="65">
        <v>0</v>
      </c>
      <c r="X12" s="66">
        <v>0</v>
      </c>
      <c r="Y12" s="66">
        <v>0</v>
      </c>
      <c r="Z12" s="67">
        <v>0</v>
      </c>
      <c r="AA12" s="66">
        <v>0</v>
      </c>
      <c r="AB12" s="66">
        <v>0</v>
      </c>
      <c r="AC12" s="66">
        <v>0</v>
      </c>
      <c r="AD12" s="66">
        <v>0</v>
      </c>
      <c r="AE12" s="65">
        <v>0</v>
      </c>
      <c r="AF12" s="66">
        <v>0</v>
      </c>
      <c r="AG12" s="66">
        <v>0</v>
      </c>
      <c r="AH12" s="67">
        <v>0</v>
      </c>
      <c r="AI12" s="65">
        <v>0</v>
      </c>
      <c r="AJ12" s="79">
        <v>0.1</v>
      </c>
      <c r="AK12" s="79">
        <v>0</v>
      </c>
      <c r="AL12" s="79">
        <v>0</v>
      </c>
      <c r="AM12" s="81"/>
    </row>
    <row r="13" spans="1:39" x14ac:dyDescent="0.25">
      <c r="A13" s="3" t="s">
        <v>12</v>
      </c>
      <c r="B13" s="4" t="s">
        <v>132</v>
      </c>
      <c r="C13" s="65">
        <v>0</v>
      </c>
      <c r="D13" s="66">
        <v>0</v>
      </c>
      <c r="E13" s="66">
        <v>0</v>
      </c>
      <c r="F13" s="67">
        <v>0</v>
      </c>
      <c r="G13" s="65">
        <v>0</v>
      </c>
      <c r="H13" s="66">
        <v>0</v>
      </c>
      <c r="I13" s="66">
        <v>0</v>
      </c>
      <c r="J13" s="67">
        <v>0</v>
      </c>
      <c r="K13" s="65">
        <v>0</v>
      </c>
      <c r="L13" s="66">
        <v>0</v>
      </c>
      <c r="M13" s="66">
        <v>0</v>
      </c>
      <c r="N13" s="67">
        <v>0</v>
      </c>
      <c r="O13" s="65">
        <v>0</v>
      </c>
      <c r="P13" s="66">
        <v>0</v>
      </c>
      <c r="Q13" s="66">
        <v>0</v>
      </c>
      <c r="R13" s="67">
        <v>0</v>
      </c>
      <c r="S13" s="65">
        <v>1.9682003089285811E-2</v>
      </c>
      <c r="T13" s="66">
        <v>0</v>
      </c>
      <c r="U13" s="66">
        <v>2.8925896731300599E-2</v>
      </c>
      <c r="V13" s="67">
        <v>0</v>
      </c>
      <c r="W13" s="65">
        <v>0</v>
      </c>
      <c r="X13" s="66">
        <v>0</v>
      </c>
      <c r="Y13" s="66">
        <v>0</v>
      </c>
      <c r="Z13" s="67">
        <v>0</v>
      </c>
      <c r="AA13" s="66">
        <v>0</v>
      </c>
      <c r="AB13" s="66">
        <v>0</v>
      </c>
      <c r="AC13" s="66">
        <v>0</v>
      </c>
      <c r="AD13" s="66">
        <v>0</v>
      </c>
      <c r="AE13" s="65">
        <v>0</v>
      </c>
      <c r="AF13" s="66">
        <v>0</v>
      </c>
      <c r="AG13" s="66">
        <v>0</v>
      </c>
      <c r="AH13" s="67">
        <v>6.2229529505766837E-2</v>
      </c>
      <c r="AI13" s="65">
        <v>0</v>
      </c>
      <c r="AJ13" s="79">
        <v>0</v>
      </c>
      <c r="AK13" s="79">
        <v>0</v>
      </c>
      <c r="AL13" s="79">
        <v>0</v>
      </c>
      <c r="AM13" s="81"/>
    </row>
    <row r="14" spans="1:39" x14ac:dyDescent="0.25">
      <c r="A14" s="3" t="s">
        <v>11</v>
      </c>
      <c r="B14" s="4" t="s">
        <v>131</v>
      </c>
      <c r="C14" s="65">
        <v>0</v>
      </c>
      <c r="D14" s="66">
        <v>0</v>
      </c>
      <c r="E14" s="66">
        <v>0</v>
      </c>
      <c r="F14" s="67">
        <v>0</v>
      </c>
      <c r="G14" s="65">
        <v>0</v>
      </c>
      <c r="H14" s="66">
        <v>0</v>
      </c>
      <c r="I14" s="66">
        <v>0</v>
      </c>
      <c r="J14" s="67">
        <v>0</v>
      </c>
      <c r="K14" s="65">
        <v>0</v>
      </c>
      <c r="L14" s="66">
        <v>0</v>
      </c>
      <c r="M14" s="66">
        <v>0</v>
      </c>
      <c r="N14" s="67">
        <v>0</v>
      </c>
      <c r="O14" s="65">
        <v>0</v>
      </c>
      <c r="P14" s="66">
        <v>0</v>
      </c>
      <c r="Q14" s="66">
        <v>0</v>
      </c>
      <c r="R14" s="67">
        <v>0</v>
      </c>
      <c r="S14" s="65">
        <v>0</v>
      </c>
      <c r="T14" s="66">
        <v>0</v>
      </c>
      <c r="U14" s="66">
        <v>0</v>
      </c>
      <c r="V14" s="67">
        <v>0</v>
      </c>
      <c r="W14" s="65">
        <v>0</v>
      </c>
      <c r="X14" s="66">
        <v>0</v>
      </c>
      <c r="Y14" s="66">
        <v>0</v>
      </c>
      <c r="Z14" s="67">
        <v>0</v>
      </c>
      <c r="AA14" s="66">
        <v>3.2586787985638722E-2</v>
      </c>
      <c r="AB14" s="66">
        <v>0</v>
      </c>
      <c r="AC14" s="66">
        <v>0</v>
      </c>
      <c r="AD14" s="66">
        <v>0</v>
      </c>
      <c r="AE14" s="65">
        <v>0</v>
      </c>
      <c r="AF14" s="66">
        <v>0</v>
      </c>
      <c r="AG14" s="66">
        <v>0</v>
      </c>
      <c r="AH14" s="67">
        <v>0</v>
      </c>
      <c r="AI14" s="65">
        <v>0</v>
      </c>
      <c r="AJ14" s="79">
        <v>0</v>
      </c>
      <c r="AK14" s="79">
        <v>0</v>
      </c>
      <c r="AL14" s="79">
        <v>0</v>
      </c>
      <c r="AM14" s="81"/>
    </row>
    <row r="15" spans="1:39" x14ac:dyDescent="0.25">
      <c r="A15" s="3" t="s">
        <v>13</v>
      </c>
      <c r="B15" s="4" t="s">
        <v>133</v>
      </c>
      <c r="C15" s="65">
        <v>0</v>
      </c>
      <c r="D15" s="66">
        <v>0</v>
      </c>
      <c r="E15" s="66">
        <v>0</v>
      </c>
      <c r="F15" s="67">
        <v>0</v>
      </c>
      <c r="G15" s="65">
        <v>0</v>
      </c>
      <c r="H15" s="66">
        <v>0</v>
      </c>
      <c r="I15" s="66">
        <v>0</v>
      </c>
      <c r="J15" s="67">
        <v>0</v>
      </c>
      <c r="K15" s="65">
        <v>0</v>
      </c>
      <c r="L15" s="66">
        <v>0</v>
      </c>
      <c r="M15" s="66">
        <v>0</v>
      </c>
      <c r="N15" s="67">
        <v>0</v>
      </c>
      <c r="O15" s="65">
        <v>0</v>
      </c>
      <c r="P15" s="66">
        <v>0</v>
      </c>
      <c r="Q15" s="66">
        <v>0</v>
      </c>
      <c r="R15" s="67">
        <v>0</v>
      </c>
      <c r="S15" s="65">
        <v>0</v>
      </c>
      <c r="T15" s="66">
        <v>0</v>
      </c>
      <c r="U15" s="66">
        <v>0</v>
      </c>
      <c r="V15" s="67">
        <v>0</v>
      </c>
      <c r="W15" s="65">
        <v>0</v>
      </c>
      <c r="X15" s="66">
        <v>0</v>
      </c>
      <c r="Y15" s="66">
        <v>0</v>
      </c>
      <c r="Z15" s="67">
        <v>0</v>
      </c>
      <c r="AA15" s="66">
        <v>0</v>
      </c>
      <c r="AB15" s="66">
        <v>0</v>
      </c>
      <c r="AC15" s="66">
        <v>0</v>
      </c>
      <c r="AD15" s="66">
        <v>0</v>
      </c>
      <c r="AE15" s="65">
        <v>0</v>
      </c>
      <c r="AF15" s="66">
        <v>5.0000000000000001E-3</v>
      </c>
      <c r="AG15" s="66">
        <v>0</v>
      </c>
      <c r="AH15" s="67">
        <v>0</v>
      </c>
      <c r="AI15" s="65">
        <v>0</v>
      </c>
      <c r="AJ15" s="79">
        <v>3.7955705152567625E-3</v>
      </c>
      <c r="AK15" s="79">
        <v>0</v>
      </c>
      <c r="AL15" s="79">
        <v>4.7E-2</v>
      </c>
      <c r="AM15" s="81"/>
    </row>
    <row r="16" spans="1:39" x14ac:dyDescent="0.25">
      <c r="A16" s="3" t="s">
        <v>14</v>
      </c>
      <c r="B16" s="4" t="s">
        <v>134</v>
      </c>
      <c r="C16" s="65">
        <v>3.7500422559334494E-2</v>
      </c>
      <c r="D16" s="66">
        <v>20.25820089375096</v>
      </c>
      <c r="E16" s="66">
        <v>0.95877863229605953</v>
      </c>
      <c r="F16" s="67">
        <v>90.531802560225728</v>
      </c>
      <c r="G16" s="65">
        <v>0.19862902529804688</v>
      </c>
      <c r="H16" s="66">
        <v>0.11487113639815991</v>
      </c>
      <c r="I16" s="66">
        <v>0.34050542197807276</v>
      </c>
      <c r="J16" s="67">
        <v>8.8235615427368117</v>
      </c>
      <c r="K16" s="65">
        <v>0.46118109989984069</v>
      </c>
      <c r="L16" s="66">
        <v>0.42342601312894834</v>
      </c>
      <c r="M16" s="66">
        <v>0.66036694836884913</v>
      </c>
      <c r="N16" s="67">
        <v>0.21512408906418845</v>
      </c>
      <c r="O16" s="65">
        <v>6.8418769678251943E-4</v>
      </c>
      <c r="P16" s="66">
        <v>0.26700615188876015</v>
      </c>
      <c r="Q16" s="66">
        <v>5.9627285691139197E-2</v>
      </c>
      <c r="R16" s="67">
        <v>8.4414024513200556E-2</v>
      </c>
      <c r="S16" s="65">
        <v>2.55806034053736E-2</v>
      </c>
      <c r="T16" s="66">
        <v>9.9737002739351419E-2</v>
      </c>
      <c r="U16" s="66">
        <v>3.7594846879736118E-2</v>
      </c>
      <c r="V16" s="67">
        <v>6.6782738062177854E-3</v>
      </c>
      <c r="W16" s="65">
        <v>6.1727542648347985E-4</v>
      </c>
      <c r="X16" s="66">
        <v>8.3660156737747918E-2</v>
      </c>
      <c r="Y16" s="66">
        <v>0.18908078943369142</v>
      </c>
      <c r="Z16" s="67">
        <v>0.53226306849291116</v>
      </c>
      <c r="AA16" s="66">
        <v>0</v>
      </c>
      <c r="AB16" s="66">
        <v>0</v>
      </c>
      <c r="AC16" s="66">
        <v>0</v>
      </c>
      <c r="AD16" s="66">
        <v>24.895803989999994</v>
      </c>
      <c r="AE16" s="65">
        <v>1.98981548056365E-2</v>
      </c>
      <c r="AF16" s="66">
        <v>1.1479199999999998</v>
      </c>
      <c r="AG16" s="66">
        <v>2.6199999999999998E-2</v>
      </c>
      <c r="AH16" s="67">
        <v>0.18219547207524106</v>
      </c>
      <c r="AI16" s="65">
        <v>6.0828195172666204</v>
      </c>
      <c r="AJ16" s="79">
        <v>0.79892312745512895</v>
      </c>
      <c r="AK16" s="79">
        <v>6.3704057006449396E-3</v>
      </c>
      <c r="AL16" s="79">
        <v>6.3118676566582499</v>
      </c>
      <c r="AM16" s="81"/>
    </row>
    <row r="17" spans="1:39" x14ac:dyDescent="0.25">
      <c r="A17" s="3" t="s">
        <v>15</v>
      </c>
      <c r="B17" s="4" t="s">
        <v>135</v>
      </c>
      <c r="C17" s="65">
        <v>0</v>
      </c>
      <c r="D17" s="66">
        <v>0</v>
      </c>
      <c r="E17" s="66">
        <v>0</v>
      </c>
      <c r="F17" s="67">
        <v>0.69452772203363189</v>
      </c>
      <c r="G17" s="65">
        <v>0</v>
      </c>
      <c r="H17" s="66">
        <v>0</v>
      </c>
      <c r="I17" s="66">
        <v>0</v>
      </c>
      <c r="J17" s="67">
        <v>0</v>
      </c>
      <c r="K17" s="65">
        <v>0</v>
      </c>
      <c r="L17" s="66">
        <v>0.17456367594865152</v>
      </c>
      <c r="M17" s="66">
        <v>0.27224610299782942</v>
      </c>
      <c r="N17" s="67">
        <v>0</v>
      </c>
      <c r="O17" s="65">
        <v>0</v>
      </c>
      <c r="P17" s="66">
        <v>0</v>
      </c>
      <c r="Q17" s="66">
        <v>0</v>
      </c>
      <c r="R17" s="67">
        <v>0</v>
      </c>
      <c r="S17" s="65">
        <v>0</v>
      </c>
      <c r="T17" s="66">
        <v>0</v>
      </c>
      <c r="U17" s="66">
        <v>0</v>
      </c>
      <c r="V17" s="67">
        <v>0</v>
      </c>
      <c r="W17" s="65">
        <v>0</v>
      </c>
      <c r="X17" s="66">
        <v>0.50526356805821704</v>
      </c>
      <c r="Y17" s="66">
        <v>0</v>
      </c>
      <c r="Z17" s="67">
        <v>0</v>
      </c>
      <c r="AA17" s="66">
        <v>0</v>
      </c>
      <c r="AB17" s="66">
        <v>3.8219694319892195E-2</v>
      </c>
      <c r="AC17" s="66">
        <v>0</v>
      </c>
      <c r="AD17" s="66">
        <v>0</v>
      </c>
      <c r="AE17" s="65">
        <v>0</v>
      </c>
      <c r="AF17" s="66">
        <v>0</v>
      </c>
      <c r="AG17" s="66">
        <v>8.7799999999999996E-3</v>
      </c>
      <c r="AH17" s="67">
        <v>0</v>
      </c>
      <c r="AI17" s="65">
        <v>6.7000000000000002E-4</v>
      </c>
      <c r="AJ17" s="79">
        <v>0</v>
      </c>
      <c r="AK17" s="79">
        <v>0</v>
      </c>
      <c r="AL17" s="79">
        <v>0</v>
      </c>
      <c r="AM17" s="81"/>
    </row>
    <row r="18" spans="1:39" x14ac:dyDescent="0.25">
      <c r="A18" s="3" t="s">
        <v>16</v>
      </c>
      <c r="B18" s="4" t="s">
        <v>136</v>
      </c>
      <c r="C18" s="65">
        <v>5.2066246657181718</v>
      </c>
      <c r="D18" s="66">
        <v>10.160601326972399</v>
      </c>
      <c r="E18" s="66">
        <v>5.1448251409097887</v>
      </c>
      <c r="F18" s="67">
        <v>5.857436398854956</v>
      </c>
      <c r="G18" s="65">
        <v>11.588129740133214</v>
      </c>
      <c r="H18" s="66">
        <v>16.773563150144422</v>
      </c>
      <c r="I18" s="66">
        <v>17.082632811064858</v>
      </c>
      <c r="J18" s="67">
        <v>12.587777698302908</v>
      </c>
      <c r="K18" s="65">
        <v>6.0813134679096423</v>
      </c>
      <c r="L18" s="66">
        <v>6.4856488947531092</v>
      </c>
      <c r="M18" s="66">
        <v>11.407671086528934</v>
      </c>
      <c r="N18" s="67">
        <v>29.891390644415615</v>
      </c>
      <c r="O18" s="65">
        <v>10.924651938211234</v>
      </c>
      <c r="P18" s="66">
        <v>9.1092204427179517</v>
      </c>
      <c r="Q18" s="66">
        <v>22.558529213977081</v>
      </c>
      <c r="R18" s="67">
        <v>7.094216438414521</v>
      </c>
      <c r="S18" s="65">
        <v>11.155780949110294</v>
      </c>
      <c r="T18" s="66">
        <v>16.080400283524796</v>
      </c>
      <c r="U18" s="66">
        <v>12.217597130657778</v>
      </c>
      <c r="V18" s="67">
        <v>5.4720819390722317</v>
      </c>
      <c r="W18" s="65">
        <v>3.4449673545037842</v>
      </c>
      <c r="X18" s="66">
        <v>14.692701451063684</v>
      </c>
      <c r="Y18" s="66">
        <v>4.5880444576911534</v>
      </c>
      <c r="Z18" s="67">
        <v>4.7498777608045275</v>
      </c>
      <c r="AA18" s="66">
        <v>3.0233334590706358</v>
      </c>
      <c r="AB18" s="66">
        <v>0.53154567904464844</v>
      </c>
      <c r="AC18" s="66">
        <v>2.8609044964943502</v>
      </c>
      <c r="AD18" s="66">
        <v>3.7430010694684532</v>
      </c>
      <c r="AE18" s="65">
        <v>12.11643271</v>
      </c>
      <c r="AF18" s="66">
        <v>2.8081694800000006</v>
      </c>
      <c r="AG18" s="66">
        <v>4.8013384038649569</v>
      </c>
      <c r="AH18" s="67">
        <v>7.2736419499999991</v>
      </c>
      <c r="AI18" s="65">
        <v>3.2925033299999997</v>
      </c>
      <c r="AJ18" s="79">
        <v>4.8048852265125648</v>
      </c>
      <c r="AK18" s="79">
        <v>4.8394221699999989</v>
      </c>
      <c r="AL18" s="79">
        <v>6.9004544500000007</v>
      </c>
      <c r="AM18" s="81"/>
    </row>
    <row r="19" spans="1:39" x14ac:dyDescent="0.25">
      <c r="A19" s="3" t="s">
        <v>17</v>
      </c>
      <c r="B19" s="4" t="s">
        <v>137</v>
      </c>
      <c r="C19" s="65">
        <v>110.58316988289766</v>
      </c>
      <c r="D19" s="66">
        <v>67.538649626474239</v>
      </c>
      <c r="E19" s="66">
        <v>96.37302694336681</v>
      </c>
      <c r="F19" s="67">
        <v>69.849048109271919</v>
      </c>
      <c r="G19" s="65">
        <v>85.834287136103683</v>
      </c>
      <c r="H19" s="66">
        <v>187.9303428829206</v>
      </c>
      <c r="I19" s="66">
        <v>87.933522188252127</v>
      </c>
      <c r="J19" s="67">
        <v>131.08879315982762</v>
      </c>
      <c r="K19" s="65">
        <v>61.478478743807791</v>
      </c>
      <c r="L19" s="66">
        <v>76.765108856018799</v>
      </c>
      <c r="M19" s="66">
        <v>114.82142422090182</v>
      </c>
      <c r="N19" s="67">
        <v>55.305778049856769</v>
      </c>
      <c r="O19" s="65">
        <v>45.356058029810825</v>
      </c>
      <c r="P19" s="66">
        <v>74.633230911328212</v>
      </c>
      <c r="Q19" s="66">
        <v>87.23716842649128</v>
      </c>
      <c r="R19" s="67">
        <v>91.538574874717284</v>
      </c>
      <c r="S19" s="65">
        <v>27.059683612510153</v>
      </c>
      <c r="T19" s="66">
        <v>41.339291347442732</v>
      </c>
      <c r="U19" s="66">
        <v>49.624331097986158</v>
      </c>
      <c r="V19" s="67">
        <v>79.269366336768499</v>
      </c>
      <c r="W19" s="65">
        <v>48.583190436649595</v>
      </c>
      <c r="X19" s="66">
        <v>48.270202641009099</v>
      </c>
      <c r="Y19" s="66">
        <v>90.77264588847855</v>
      </c>
      <c r="Z19" s="67">
        <v>59.357167240496615</v>
      </c>
      <c r="AA19" s="66">
        <v>58.623657884946269</v>
      </c>
      <c r="AB19" s="66">
        <v>112.40620613739358</v>
      </c>
      <c r="AC19" s="66">
        <v>1.6136060498767799</v>
      </c>
      <c r="AD19" s="66">
        <v>51.244748598432373</v>
      </c>
      <c r="AE19" s="65">
        <v>100.86933272765803</v>
      </c>
      <c r="AF19" s="66">
        <v>78.666561010747529</v>
      </c>
      <c r="AG19" s="66">
        <v>77.413107812864396</v>
      </c>
      <c r="AH19" s="67">
        <v>100.77020248151069</v>
      </c>
      <c r="AI19" s="65">
        <v>15.801271670640505</v>
      </c>
      <c r="AJ19" s="79">
        <v>23.913802376313114</v>
      </c>
      <c r="AK19" s="79">
        <v>18.312947667235086</v>
      </c>
      <c r="AL19" s="79">
        <v>36.093564700701243</v>
      </c>
      <c r="AM19" s="81"/>
    </row>
    <row r="20" spans="1:39" x14ac:dyDescent="0.25">
      <c r="A20" s="3" t="s">
        <v>18</v>
      </c>
      <c r="B20" s="4" t="s">
        <v>138</v>
      </c>
      <c r="C20" s="65">
        <v>0</v>
      </c>
      <c r="D20" s="66">
        <v>0</v>
      </c>
      <c r="E20" s="66">
        <v>0</v>
      </c>
      <c r="F20" s="67">
        <v>8.9034522530024205</v>
      </c>
      <c r="G20" s="65">
        <v>10.664580630999572</v>
      </c>
      <c r="H20" s="66">
        <v>0</v>
      </c>
      <c r="I20" s="66">
        <v>1.5916279603266867</v>
      </c>
      <c r="J20" s="67">
        <v>0</v>
      </c>
      <c r="K20" s="65">
        <v>0.19012877239560474</v>
      </c>
      <c r="L20" s="66">
        <v>0</v>
      </c>
      <c r="M20" s="66">
        <v>0</v>
      </c>
      <c r="N20" s="67">
        <v>0</v>
      </c>
      <c r="O20" s="65">
        <v>1.6170010092955003</v>
      </c>
      <c r="P20" s="66">
        <v>6.9804317328019741E-2</v>
      </c>
      <c r="Q20" s="66">
        <v>0</v>
      </c>
      <c r="R20" s="67">
        <v>2.1048800000000001</v>
      </c>
      <c r="S20" s="65">
        <v>0.19597999999999999</v>
      </c>
      <c r="T20" s="66">
        <v>0.8359152066771034</v>
      </c>
      <c r="U20" s="66">
        <v>1.4279999999999999</v>
      </c>
      <c r="V20" s="67">
        <v>0.22748911088654028</v>
      </c>
      <c r="W20" s="65">
        <v>0.29752537667567863</v>
      </c>
      <c r="X20" s="66">
        <v>0</v>
      </c>
      <c r="Y20" s="66">
        <v>0</v>
      </c>
      <c r="Z20" s="67">
        <v>0</v>
      </c>
      <c r="AA20" s="66">
        <v>0</v>
      </c>
      <c r="AB20" s="66">
        <v>1.1198811665344739E-2</v>
      </c>
      <c r="AC20" s="66">
        <v>0.30903786361327318</v>
      </c>
      <c r="AD20" s="66">
        <v>0</v>
      </c>
      <c r="AE20" s="65">
        <v>0</v>
      </c>
      <c r="AF20" s="66">
        <v>9.9985000000000004E-2</v>
      </c>
      <c r="AG20" s="66">
        <v>0</v>
      </c>
      <c r="AH20" s="67">
        <v>0</v>
      </c>
      <c r="AI20" s="65">
        <v>0</v>
      </c>
      <c r="AJ20" s="79">
        <v>2.2974508355357349E-2</v>
      </c>
      <c r="AK20" s="79">
        <v>0</v>
      </c>
      <c r="AL20" s="79">
        <v>6.1070974326108529E-2</v>
      </c>
      <c r="AM20" s="81"/>
    </row>
    <row r="21" spans="1:39" x14ac:dyDescent="0.25">
      <c r="A21" s="3" t="s">
        <v>19</v>
      </c>
      <c r="B21" s="4" t="s">
        <v>139</v>
      </c>
      <c r="C21" s="65">
        <v>0</v>
      </c>
      <c r="D21" s="66">
        <v>0</v>
      </c>
      <c r="E21" s="66">
        <v>0</v>
      </c>
      <c r="F21" s="67">
        <v>0</v>
      </c>
      <c r="G21" s="65">
        <v>0</v>
      </c>
      <c r="H21" s="66">
        <v>0</v>
      </c>
      <c r="I21" s="66">
        <v>0.15991621293615951</v>
      </c>
      <c r="J21" s="67">
        <v>0</v>
      </c>
      <c r="K21" s="65">
        <v>0</v>
      </c>
      <c r="L21" s="66">
        <v>0</v>
      </c>
      <c r="M21" s="66">
        <v>0</v>
      </c>
      <c r="N21" s="67">
        <v>0</v>
      </c>
      <c r="O21" s="65">
        <v>0</v>
      </c>
      <c r="P21" s="66">
        <v>0.43682825593752206</v>
      </c>
      <c r="Q21" s="66">
        <v>0</v>
      </c>
      <c r="R21" s="67">
        <v>0</v>
      </c>
      <c r="S21" s="65">
        <v>0</v>
      </c>
      <c r="T21" s="66">
        <v>0</v>
      </c>
      <c r="U21" s="66">
        <v>0</v>
      </c>
      <c r="V21" s="67">
        <v>0</v>
      </c>
      <c r="W21" s="65">
        <v>0</v>
      </c>
      <c r="X21" s="66">
        <v>0</v>
      </c>
      <c r="Y21" s="66">
        <v>0.61122859896768933</v>
      </c>
      <c r="Z21" s="67">
        <v>0</v>
      </c>
      <c r="AA21" s="66">
        <v>0</v>
      </c>
      <c r="AB21" s="66">
        <v>0</v>
      </c>
      <c r="AC21" s="66">
        <v>0</v>
      </c>
      <c r="AD21" s="66">
        <v>0</v>
      </c>
      <c r="AE21" s="65">
        <v>0</v>
      </c>
      <c r="AF21" s="66">
        <v>0</v>
      </c>
      <c r="AG21" s="66">
        <v>0.14999000000000001</v>
      </c>
      <c r="AH21" s="67">
        <v>0</v>
      </c>
      <c r="AI21" s="65">
        <v>0</v>
      </c>
      <c r="AJ21" s="79">
        <v>0</v>
      </c>
      <c r="AK21" s="79">
        <v>0</v>
      </c>
      <c r="AL21" s="79">
        <v>0</v>
      </c>
      <c r="AM21" s="81"/>
    </row>
    <row r="22" spans="1:39" x14ac:dyDescent="0.25">
      <c r="A22" s="3" t="s">
        <v>222</v>
      </c>
      <c r="B22" s="4" t="s">
        <v>229</v>
      </c>
      <c r="C22" s="65">
        <v>0</v>
      </c>
      <c r="D22" s="66">
        <v>0</v>
      </c>
      <c r="E22" s="66">
        <v>0</v>
      </c>
      <c r="F22" s="67">
        <v>0</v>
      </c>
      <c r="G22" s="66">
        <v>0</v>
      </c>
      <c r="H22" s="66">
        <v>0</v>
      </c>
      <c r="I22" s="66">
        <v>0</v>
      </c>
      <c r="J22" s="67">
        <v>0</v>
      </c>
      <c r="K22" s="65">
        <v>0</v>
      </c>
      <c r="L22" s="66">
        <v>0</v>
      </c>
      <c r="M22" s="66">
        <v>0</v>
      </c>
      <c r="N22" s="67">
        <v>0</v>
      </c>
      <c r="O22" s="65">
        <v>0</v>
      </c>
      <c r="P22" s="66">
        <v>0</v>
      </c>
      <c r="Q22" s="66">
        <v>0</v>
      </c>
      <c r="R22" s="67">
        <v>0</v>
      </c>
      <c r="S22" s="66">
        <v>0</v>
      </c>
      <c r="T22" s="66">
        <v>0</v>
      </c>
      <c r="U22" s="66">
        <v>0</v>
      </c>
      <c r="V22" s="67">
        <v>0</v>
      </c>
      <c r="W22" s="66">
        <v>0</v>
      </c>
      <c r="X22" s="66">
        <v>0</v>
      </c>
      <c r="Y22" s="66">
        <v>0</v>
      </c>
      <c r="Z22" s="67">
        <v>0</v>
      </c>
      <c r="AA22" s="66">
        <v>0</v>
      </c>
      <c r="AB22" s="66">
        <v>0</v>
      </c>
      <c r="AC22" s="66">
        <v>0</v>
      </c>
      <c r="AD22" s="66">
        <v>0</v>
      </c>
      <c r="AE22" s="65">
        <v>0</v>
      </c>
      <c r="AF22" s="66">
        <v>0</v>
      </c>
      <c r="AG22" s="66">
        <v>0</v>
      </c>
      <c r="AH22" s="67">
        <v>1.9934E-2</v>
      </c>
      <c r="AI22" s="65">
        <v>0</v>
      </c>
      <c r="AJ22" s="79">
        <v>0</v>
      </c>
      <c r="AK22" s="79">
        <v>4.3249999999999997E-2</v>
      </c>
      <c r="AL22" s="79">
        <v>0</v>
      </c>
      <c r="AM22" s="81"/>
    </row>
    <row r="23" spans="1:39" x14ac:dyDescent="0.25">
      <c r="A23" s="3" t="s">
        <v>20</v>
      </c>
      <c r="B23" s="4" t="s">
        <v>140</v>
      </c>
      <c r="C23" s="65">
        <v>0</v>
      </c>
      <c r="D23" s="66">
        <v>0</v>
      </c>
      <c r="E23" s="66">
        <v>0</v>
      </c>
      <c r="F23" s="67">
        <v>0</v>
      </c>
      <c r="G23" s="65">
        <v>14.125897406733396</v>
      </c>
      <c r="H23" s="66">
        <v>1.5600073633430966</v>
      </c>
      <c r="I23" s="66">
        <v>0</v>
      </c>
      <c r="J23" s="67">
        <v>0</v>
      </c>
      <c r="K23" s="79">
        <v>0</v>
      </c>
      <c r="L23" s="66">
        <v>0</v>
      </c>
      <c r="M23" s="66">
        <v>0</v>
      </c>
      <c r="N23" s="67">
        <v>0</v>
      </c>
      <c r="O23" s="65">
        <v>0</v>
      </c>
      <c r="P23" s="66">
        <v>0</v>
      </c>
      <c r="Q23" s="66">
        <v>0</v>
      </c>
      <c r="R23" s="67">
        <v>0</v>
      </c>
      <c r="S23" s="79">
        <v>0</v>
      </c>
      <c r="T23" s="66">
        <v>0</v>
      </c>
      <c r="U23" s="66">
        <v>0</v>
      </c>
      <c r="V23" s="67">
        <v>0</v>
      </c>
      <c r="W23" s="79">
        <v>0</v>
      </c>
      <c r="X23" s="66">
        <v>0.49779000000000001</v>
      </c>
      <c r="Y23" s="66">
        <v>0</v>
      </c>
      <c r="Z23" s="67">
        <v>0</v>
      </c>
      <c r="AA23" s="66">
        <v>0</v>
      </c>
      <c r="AB23" s="66">
        <v>0</v>
      </c>
      <c r="AC23" s="66">
        <v>0</v>
      </c>
      <c r="AD23" s="66">
        <v>0</v>
      </c>
      <c r="AE23" s="65">
        <v>0</v>
      </c>
      <c r="AF23" s="66">
        <v>0</v>
      </c>
      <c r="AG23" s="66">
        <v>0</v>
      </c>
      <c r="AH23" s="67">
        <v>0</v>
      </c>
      <c r="AI23" s="65">
        <v>0</v>
      </c>
      <c r="AJ23" s="79">
        <v>0.02</v>
      </c>
      <c r="AK23" s="79">
        <v>0</v>
      </c>
      <c r="AL23" s="79">
        <v>0.65752619739008522</v>
      </c>
      <c r="AM23" s="81"/>
    </row>
    <row r="24" spans="1:39" x14ac:dyDescent="0.25">
      <c r="A24" s="3" t="s">
        <v>21</v>
      </c>
      <c r="B24" s="4" t="s">
        <v>141</v>
      </c>
      <c r="C24" s="65">
        <v>0</v>
      </c>
      <c r="D24" s="66">
        <v>0</v>
      </c>
      <c r="E24" s="66">
        <v>0</v>
      </c>
      <c r="F24" s="67">
        <v>0</v>
      </c>
      <c r="G24" s="65">
        <v>0.15029716407036431</v>
      </c>
      <c r="H24" s="66">
        <v>0.20901280714237414</v>
      </c>
      <c r="I24" s="66">
        <v>0</v>
      </c>
      <c r="J24" s="67">
        <v>0</v>
      </c>
      <c r="K24" s="65">
        <v>0</v>
      </c>
      <c r="L24" s="66">
        <v>0</v>
      </c>
      <c r="M24" s="66">
        <v>0</v>
      </c>
      <c r="N24" s="67">
        <v>0</v>
      </c>
      <c r="O24" s="65">
        <v>0.10851818421763079</v>
      </c>
      <c r="P24" s="66">
        <v>0.11302482380695195</v>
      </c>
      <c r="Q24" s="66">
        <v>0</v>
      </c>
      <c r="R24" s="67">
        <v>0</v>
      </c>
      <c r="S24" s="65">
        <v>0</v>
      </c>
      <c r="T24" s="66">
        <v>6.1696821198835058E-2</v>
      </c>
      <c r="U24" s="66">
        <v>0</v>
      </c>
      <c r="V24" s="67">
        <v>0</v>
      </c>
      <c r="W24" s="65">
        <v>0</v>
      </c>
      <c r="X24" s="66">
        <v>0</v>
      </c>
      <c r="Y24" s="66">
        <v>0</v>
      </c>
      <c r="Z24" s="67">
        <v>0</v>
      </c>
      <c r="AA24" s="66">
        <v>1.1731243674829941E-2</v>
      </c>
      <c r="AB24" s="66">
        <v>2.2918820596266994E-2</v>
      </c>
      <c r="AC24" s="66">
        <v>0.34</v>
      </c>
      <c r="AD24" s="66">
        <v>1.95234536</v>
      </c>
      <c r="AE24" s="65">
        <v>0</v>
      </c>
      <c r="AF24" s="66">
        <v>0</v>
      </c>
      <c r="AG24" s="66">
        <v>0</v>
      </c>
      <c r="AH24" s="67">
        <v>0</v>
      </c>
      <c r="AI24" s="65">
        <v>0</v>
      </c>
      <c r="AJ24" s="79">
        <v>0</v>
      </c>
      <c r="AK24" s="79">
        <v>0</v>
      </c>
      <c r="AL24" s="79">
        <v>2.576875E-2</v>
      </c>
      <c r="AM24" s="81"/>
    </row>
    <row r="25" spans="1:39" x14ac:dyDescent="0.25">
      <c r="A25" s="3" t="s">
        <v>227</v>
      </c>
      <c r="B25" s="4" t="s">
        <v>224</v>
      </c>
      <c r="C25" s="65">
        <v>0</v>
      </c>
      <c r="D25" s="66">
        <v>0</v>
      </c>
      <c r="E25" s="66">
        <v>0</v>
      </c>
      <c r="F25" s="67">
        <v>0</v>
      </c>
      <c r="G25" s="65">
        <v>0</v>
      </c>
      <c r="H25" s="66">
        <v>0</v>
      </c>
      <c r="I25" s="66">
        <v>0</v>
      </c>
      <c r="J25" s="67">
        <v>0</v>
      </c>
      <c r="K25" s="65">
        <v>0</v>
      </c>
      <c r="L25" s="66">
        <v>0</v>
      </c>
      <c r="M25" s="66">
        <v>0</v>
      </c>
      <c r="N25" s="67">
        <v>0</v>
      </c>
      <c r="O25" s="65">
        <v>0</v>
      </c>
      <c r="P25" s="66">
        <v>0</v>
      </c>
      <c r="Q25" s="66">
        <v>0</v>
      </c>
      <c r="R25" s="67">
        <v>0</v>
      </c>
      <c r="S25" s="65">
        <v>0</v>
      </c>
      <c r="T25" s="66">
        <v>0</v>
      </c>
      <c r="U25" s="66">
        <v>0</v>
      </c>
      <c r="V25" s="67">
        <v>0</v>
      </c>
      <c r="W25" s="65">
        <v>0</v>
      </c>
      <c r="X25" s="66">
        <v>0</v>
      </c>
      <c r="Y25" s="66">
        <v>0</v>
      </c>
      <c r="Z25" s="67">
        <v>0</v>
      </c>
      <c r="AA25" s="66">
        <v>0</v>
      </c>
      <c r="AB25" s="66">
        <v>0</v>
      </c>
      <c r="AC25" s="66">
        <v>0</v>
      </c>
      <c r="AD25" s="66">
        <v>0</v>
      </c>
      <c r="AE25" s="65">
        <v>0</v>
      </c>
      <c r="AF25" s="66">
        <v>0</v>
      </c>
      <c r="AG25" s="66">
        <v>9.2000000000000003E-4</v>
      </c>
      <c r="AH25" s="67">
        <v>0</v>
      </c>
      <c r="AI25" s="65">
        <v>0</v>
      </c>
      <c r="AJ25" s="79">
        <v>0</v>
      </c>
      <c r="AK25" s="79">
        <v>0</v>
      </c>
      <c r="AL25" s="79">
        <v>0</v>
      </c>
      <c r="AM25" s="81"/>
    </row>
    <row r="26" spans="1:39" x14ac:dyDescent="0.25">
      <c r="A26" s="3" t="s">
        <v>22</v>
      </c>
      <c r="B26" s="4" t="s">
        <v>142</v>
      </c>
      <c r="C26" s="65">
        <v>5.4112531525178413</v>
      </c>
      <c r="D26" s="66">
        <v>14.366280984147513</v>
      </c>
      <c r="E26" s="66">
        <v>19.196048668613503</v>
      </c>
      <c r="F26" s="67">
        <v>8.8803379904428112</v>
      </c>
      <c r="G26" s="65">
        <v>2.1979160272754203</v>
      </c>
      <c r="H26" s="66">
        <v>5.5555684375296357</v>
      </c>
      <c r="I26" s="66">
        <v>5.0915735182764488</v>
      </c>
      <c r="J26" s="67">
        <v>1.6696508410247066</v>
      </c>
      <c r="K26" s="65">
        <v>1.0794324662158907</v>
      </c>
      <c r="L26" s="66">
        <v>1.0015473707586089</v>
      </c>
      <c r="M26" s="66">
        <v>10.145433467898467</v>
      </c>
      <c r="N26" s="67">
        <v>1.9878389479120087</v>
      </c>
      <c r="O26" s="65">
        <v>0.56815999117264793</v>
      </c>
      <c r="P26" s="66">
        <v>0.60970676128377543</v>
      </c>
      <c r="Q26" s="66">
        <v>1.5281709147774591</v>
      </c>
      <c r="R26" s="67">
        <v>1.0107328837792031</v>
      </c>
      <c r="S26" s="65">
        <v>0.86341365198890341</v>
      </c>
      <c r="T26" s="66">
        <v>1.9262407283056298</v>
      </c>
      <c r="U26" s="66">
        <v>1.0969385268706624</v>
      </c>
      <c r="V26" s="67">
        <v>1.8409912656204983</v>
      </c>
      <c r="W26" s="65">
        <v>0.5856154818104583</v>
      </c>
      <c r="X26" s="66">
        <v>4.3508764398388644</v>
      </c>
      <c r="Y26" s="66">
        <v>12.037386096862276</v>
      </c>
      <c r="Z26" s="67">
        <v>1.9276523570073318</v>
      </c>
      <c r="AA26" s="66">
        <v>35.488027571568409</v>
      </c>
      <c r="AB26" s="66">
        <v>28.547147953923588</v>
      </c>
      <c r="AC26" s="66">
        <v>19.058059156879718</v>
      </c>
      <c r="AD26" s="66">
        <v>26.133738932585484</v>
      </c>
      <c r="AE26" s="65">
        <v>0.40858655540626504</v>
      </c>
      <c r="AF26" s="66">
        <v>0</v>
      </c>
      <c r="AG26" s="66">
        <v>0.84752494250169808</v>
      </c>
      <c r="AH26" s="67">
        <v>2.2262319807788926</v>
      </c>
      <c r="AI26" s="65">
        <v>7.6540825139820292</v>
      </c>
      <c r="AJ26" s="79">
        <v>14.023340656983635</v>
      </c>
      <c r="AK26" s="79">
        <v>1.2670801730039072</v>
      </c>
      <c r="AL26" s="79">
        <v>1.0907562406419045</v>
      </c>
      <c r="AM26" s="81"/>
    </row>
    <row r="27" spans="1:39" x14ac:dyDescent="0.25">
      <c r="A27" s="3" t="s">
        <v>23</v>
      </c>
      <c r="B27" s="4" t="s">
        <v>143</v>
      </c>
      <c r="C27" s="65">
        <v>0</v>
      </c>
      <c r="D27" s="66">
        <v>0</v>
      </c>
      <c r="E27" s="66">
        <v>0</v>
      </c>
      <c r="F27" s="67">
        <v>4.9625000000000004</v>
      </c>
      <c r="G27" s="65">
        <v>0</v>
      </c>
      <c r="H27" s="66">
        <v>0</v>
      </c>
      <c r="I27" s="66">
        <v>0</v>
      </c>
      <c r="J27" s="67">
        <v>0</v>
      </c>
      <c r="K27" s="65">
        <v>0</v>
      </c>
      <c r="L27" s="66">
        <v>0</v>
      </c>
      <c r="M27" s="66">
        <v>0</v>
      </c>
      <c r="N27" s="67">
        <v>0</v>
      </c>
      <c r="O27" s="65">
        <v>0</v>
      </c>
      <c r="P27" s="66">
        <v>0</v>
      </c>
      <c r="Q27" s="66">
        <v>0</v>
      </c>
      <c r="R27" s="67">
        <v>0</v>
      </c>
      <c r="S27" s="65">
        <v>0</v>
      </c>
      <c r="T27" s="66">
        <v>0</v>
      </c>
      <c r="U27" s="66">
        <v>0</v>
      </c>
      <c r="V27" s="67">
        <v>0</v>
      </c>
      <c r="W27" s="65">
        <v>0</v>
      </c>
      <c r="X27" s="66">
        <v>0</v>
      </c>
      <c r="Y27" s="66">
        <v>0</v>
      </c>
      <c r="Z27" s="67">
        <v>0</v>
      </c>
      <c r="AA27" s="66">
        <v>0</v>
      </c>
      <c r="AB27" s="66">
        <v>0</v>
      </c>
      <c r="AC27" s="66">
        <v>0</v>
      </c>
      <c r="AD27" s="66">
        <v>0</v>
      </c>
      <c r="AE27" s="65">
        <v>0</v>
      </c>
      <c r="AF27" s="66">
        <v>0</v>
      </c>
      <c r="AG27" s="66">
        <v>0</v>
      </c>
      <c r="AH27" s="67">
        <v>0</v>
      </c>
      <c r="AI27" s="65">
        <v>0</v>
      </c>
      <c r="AJ27" s="79">
        <v>0</v>
      </c>
      <c r="AK27" s="79">
        <v>0</v>
      </c>
      <c r="AL27" s="79">
        <v>0</v>
      </c>
      <c r="AM27" s="81"/>
    </row>
    <row r="28" spans="1:39" x14ac:dyDescent="0.25">
      <c r="A28" s="3" t="s">
        <v>24</v>
      </c>
      <c r="B28" s="4" t="s">
        <v>144</v>
      </c>
      <c r="C28" s="65">
        <v>0</v>
      </c>
      <c r="D28" s="66">
        <v>0</v>
      </c>
      <c r="E28" s="66">
        <v>0</v>
      </c>
      <c r="F28" s="67">
        <v>0</v>
      </c>
      <c r="G28" s="65">
        <v>0</v>
      </c>
      <c r="H28" s="66">
        <v>0</v>
      </c>
      <c r="I28" s="66">
        <v>0</v>
      </c>
      <c r="J28" s="67">
        <v>0</v>
      </c>
      <c r="K28" s="65">
        <v>0</v>
      </c>
      <c r="L28" s="66">
        <v>0</v>
      </c>
      <c r="M28" s="66">
        <v>0</v>
      </c>
      <c r="N28" s="67">
        <v>0</v>
      </c>
      <c r="O28" s="65">
        <v>0</v>
      </c>
      <c r="P28" s="66">
        <v>8.5198501765739365E-4</v>
      </c>
      <c r="Q28" s="66">
        <v>0</v>
      </c>
      <c r="R28" s="67">
        <v>0</v>
      </c>
      <c r="S28" s="65">
        <v>0</v>
      </c>
      <c r="T28" s="66">
        <v>2.643015625113046E-2</v>
      </c>
      <c r="U28" s="66">
        <v>0</v>
      </c>
      <c r="V28" s="67">
        <v>0</v>
      </c>
      <c r="W28" s="65">
        <v>0</v>
      </c>
      <c r="X28" s="66">
        <v>0</v>
      </c>
      <c r="Y28" s="66">
        <v>0</v>
      </c>
      <c r="Z28" s="67">
        <v>0</v>
      </c>
      <c r="AA28" s="66">
        <v>0</v>
      </c>
      <c r="AB28" s="66">
        <v>0</v>
      </c>
      <c r="AC28" s="66">
        <v>0</v>
      </c>
      <c r="AD28" s="66">
        <v>0</v>
      </c>
      <c r="AE28" s="65">
        <v>0</v>
      </c>
      <c r="AF28" s="66">
        <v>0</v>
      </c>
      <c r="AG28" s="66">
        <v>0</v>
      </c>
      <c r="AH28" s="67">
        <v>0</v>
      </c>
      <c r="AI28" s="65">
        <v>0</v>
      </c>
      <c r="AJ28" s="79">
        <v>0</v>
      </c>
      <c r="AK28" s="79">
        <v>0</v>
      </c>
      <c r="AL28" s="79">
        <v>0</v>
      </c>
      <c r="AM28" s="81"/>
    </row>
    <row r="29" spans="1:39" x14ac:dyDescent="0.25">
      <c r="A29" s="3" t="s">
        <v>25</v>
      </c>
      <c r="B29" s="4" t="s">
        <v>145</v>
      </c>
      <c r="C29" s="65">
        <v>0</v>
      </c>
      <c r="D29" s="66">
        <v>1.8069600000000002E-2</v>
      </c>
      <c r="E29" s="66">
        <v>3.3251656835459303E-2</v>
      </c>
      <c r="F29" s="67">
        <v>3.5153652318478001E-2</v>
      </c>
      <c r="G29" s="65">
        <v>4.1357858756579817E-2</v>
      </c>
      <c r="H29" s="66">
        <v>0</v>
      </c>
      <c r="I29" s="66">
        <v>8.1584208116979487E-2</v>
      </c>
      <c r="J29" s="67">
        <v>7.3098600620647132E-3</v>
      </c>
      <c r="K29" s="65">
        <v>4.7244268386536781E-3</v>
      </c>
      <c r="L29" s="66">
        <v>4.3376565541063707E-3</v>
      </c>
      <c r="M29" s="66">
        <v>6.7649245272869791E-3</v>
      </c>
      <c r="N29" s="67">
        <v>2.2037720544846795E-3</v>
      </c>
      <c r="O29" s="65">
        <v>1.0276554758643368E-3</v>
      </c>
      <c r="P29" s="66">
        <v>1.0703328656963024E-3</v>
      </c>
      <c r="Q29" s="66">
        <v>5.3375717416267315E-3</v>
      </c>
      <c r="R29" s="67">
        <v>0</v>
      </c>
      <c r="S29" s="65">
        <v>0</v>
      </c>
      <c r="T29" s="66">
        <v>2.1263334813434778</v>
      </c>
      <c r="U29" s="66">
        <v>0</v>
      </c>
      <c r="V29" s="67">
        <v>0</v>
      </c>
      <c r="W29" s="65">
        <v>0</v>
      </c>
      <c r="X29" s="66">
        <v>0</v>
      </c>
      <c r="Y29" s="66">
        <v>0</v>
      </c>
      <c r="Z29" s="67">
        <v>0</v>
      </c>
      <c r="AA29" s="66">
        <v>0</v>
      </c>
      <c r="AB29" s="66">
        <v>7.2759228454646663E-2</v>
      </c>
      <c r="AC29" s="66">
        <v>0</v>
      </c>
      <c r="AD29" s="66">
        <v>0</v>
      </c>
      <c r="AE29" s="65">
        <v>0</v>
      </c>
      <c r="AF29" s="66">
        <v>0</v>
      </c>
      <c r="AG29" s="66">
        <v>0</v>
      </c>
      <c r="AH29" s="67">
        <v>0.15807711260827723</v>
      </c>
      <c r="AI29" s="65">
        <v>0.10790059833588922</v>
      </c>
      <c r="AJ29" s="79">
        <v>0</v>
      </c>
      <c r="AK29" s="79">
        <v>0</v>
      </c>
      <c r="AL29" s="79">
        <v>0</v>
      </c>
      <c r="AM29" s="81"/>
    </row>
    <row r="30" spans="1:39" x14ac:dyDescent="0.25">
      <c r="A30" s="3" t="s">
        <v>26</v>
      </c>
      <c r="B30" s="4" t="s">
        <v>146</v>
      </c>
      <c r="C30" s="65">
        <v>0</v>
      </c>
      <c r="D30" s="66">
        <v>0</v>
      </c>
      <c r="E30" s="66">
        <v>0</v>
      </c>
      <c r="F30" s="67">
        <v>0</v>
      </c>
      <c r="G30" s="65">
        <v>0</v>
      </c>
      <c r="H30" s="66">
        <v>0</v>
      </c>
      <c r="I30" s="66">
        <v>0</v>
      </c>
      <c r="J30" s="67">
        <v>6.5462527690594643E-2</v>
      </c>
      <c r="K30" s="65">
        <v>4.2309007302692332E-2</v>
      </c>
      <c r="L30" s="66">
        <v>3.8845334914013818E-2</v>
      </c>
      <c r="M30" s="66">
        <v>6.0582426398354546E-2</v>
      </c>
      <c r="N30" s="67">
        <v>1.9735602038284936E-2</v>
      </c>
      <c r="O30" s="65">
        <v>0</v>
      </c>
      <c r="P30" s="66">
        <v>0</v>
      </c>
      <c r="Q30" s="66">
        <v>0</v>
      </c>
      <c r="R30" s="67">
        <v>0</v>
      </c>
      <c r="S30" s="65">
        <v>0</v>
      </c>
      <c r="T30" s="66">
        <v>0</v>
      </c>
      <c r="U30" s="66">
        <v>0</v>
      </c>
      <c r="V30" s="67">
        <v>0</v>
      </c>
      <c r="W30" s="65">
        <v>0</v>
      </c>
      <c r="X30" s="66">
        <v>0</v>
      </c>
      <c r="Y30" s="66">
        <v>0</v>
      </c>
      <c r="Z30" s="67">
        <v>0</v>
      </c>
      <c r="AA30" s="66">
        <v>0</v>
      </c>
      <c r="AB30" s="66">
        <v>0</v>
      </c>
      <c r="AC30" s="66">
        <v>0</v>
      </c>
      <c r="AD30" s="66">
        <v>0</v>
      </c>
      <c r="AE30" s="65">
        <v>0</v>
      </c>
      <c r="AF30" s="66">
        <v>0</v>
      </c>
      <c r="AG30" s="66">
        <v>0</v>
      </c>
      <c r="AH30" s="67">
        <v>0</v>
      </c>
      <c r="AI30" s="65">
        <v>0</v>
      </c>
      <c r="AJ30" s="79">
        <v>0</v>
      </c>
      <c r="AK30" s="79">
        <v>0</v>
      </c>
      <c r="AL30" s="79">
        <v>0</v>
      </c>
      <c r="AM30" s="81"/>
    </row>
    <row r="31" spans="1:39" x14ac:dyDescent="0.25">
      <c r="A31" s="3" t="s">
        <v>27</v>
      </c>
      <c r="B31" s="4" t="s">
        <v>147</v>
      </c>
      <c r="C31" s="65">
        <v>0</v>
      </c>
      <c r="D31" s="66">
        <v>0</v>
      </c>
      <c r="E31" s="66">
        <v>0</v>
      </c>
      <c r="F31" s="67">
        <v>0</v>
      </c>
      <c r="G31" s="65">
        <v>0</v>
      </c>
      <c r="H31" s="66">
        <v>0</v>
      </c>
      <c r="I31" s="66">
        <v>0</v>
      </c>
      <c r="J31" s="67">
        <v>0</v>
      </c>
      <c r="K31" s="65">
        <v>0</v>
      </c>
      <c r="L31" s="66">
        <v>0</v>
      </c>
      <c r="M31" s="66">
        <v>0</v>
      </c>
      <c r="N31" s="67">
        <v>0</v>
      </c>
      <c r="O31" s="65">
        <v>0</v>
      </c>
      <c r="P31" s="66">
        <v>0</v>
      </c>
      <c r="Q31" s="66">
        <v>0</v>
      </c>
      <c r="R31" s="67">
        <v>0</v>
      </c>
      <c r="S31" s="65">
        <v>0</v>
      </c>
      <c r="T31" s="66">
        <v>4.4094354773324088E-2</v>
      </c>
      <c r="U31" s="66">
        <v>0</v>
      </c>
      <c r="V31" s="67">
        <v>0</v>
      </c>
      <c r="W31" s="65">
        <v>0</v>
      </c>
      <c r="X31" s="66">
        <v>0</v>
      </c>
      <c r="Y31" s="66">
        <v>0</v>
      </c>
      <c r="Z31" s="67">
        <v>0</v>
      </c>
      <c r="AA31" s="66">
        <v>0</v>
      </c>
      <c r="AB31" s="66">
        <v>0</v>
      </c>
      <c r="AC31" s="66">
        <v>0</v>
      </c>
      <c r="AD31" s="66">
        <v>0</v>
      </c>
      <c r="AE31" s="65">
        <v>0</v>
      </c>
      <c r="AF31" s="66">
        <v>0</v>
      </c>
      <c r="AG31" s="66">
        <v>0</v>
      </c>
      <c r="AH31" s="67">
        <v>0</v>
      </c>
      <c r="AI31" s="65">
        <v>0</v>
      </c>
      <c r="AJ31" s="79">
        <v>0</v>
      </c>
      <c r="AK31" s="79">
        <v>0</v>
      </c>
      <c r="AL31" s="79">
        <v>0</v>
      </c>
      <c r="AM31" s="81"/>
    </row>
    <row r="32" spans="1:39" x14ac:dyDescent="0.25">
      <c r="A32" s="3" t="s">
        <v>28</v>
      </c>
      <c r="B32" s="4" t="s">
        <v>148</v>
      </c>
      <c r="C32" s="65">
        <v>6.321860877231765E-2</v>
      </c>
      <c r="D32" s="66">
        <v>0</v>
      </c>
      <c r="E32" s="66">
        <v>0</v>
      </c>
      <c r="F32" s="67">
        <v>0</v>
      </c>
      <c r="G32" s="65">
        <v>0</v>
      </c>
      <c r="H32" s="66">
        <v>0</v>
      </c>
      <c r="I32" s="66">
        <v>0</v>
      </c>
      <c r="J32" s="67">
        <v>2.1793566510327135E-2</v>
      </c>
      <c r="K32" s="65">
        <v>1.4085373681187986E-2</v>
      </c>
      <c r="L32" s="66">
        <v>1.2932259415123767E-2</v>
      </c>
      <c r="M32" s="66">
        <v>2.0168899455118863E-2</v>
      </c>
      <c r="N32" s="67">
        <v>6.5703108452456922E-3</v>
      </c>
      <c r="O32" s="65">
        <v>0</v>
      </c>
      <c r="P32" s="66">
        <v>0</v>
      </c>
      <c r="Q32" s="66">
        <v>0</v>
      </c>
      <c r="R32" s="67">
        <v>0</v>
      </c>
      <c r="S32" s="65">
        <v>0</v>
      </c>
      <c r="T32" s="66">
        <v>0</v>
      </c>
      <c r="U32" s="66">
        <v>0</v>
      </c>
      <c r="V32" s="67">
        <v>0</v>
      </c>
      <c r="W32" s="65">
        <v>0</v>
      </c>
      <c r="X32" s="66">
        <v>0</v>
      </c>
      <c r="Y32" s="66">
        <v>0</v>
      </c>
      <c r="Z32" s="67">
        <v>0</v>
      </c>
      <c r="AA32" s="66">
        <v>0</v>
      </c>
      <c r="AB32" s="66">
        <v>0</v>
      </c>
      <c r="AC32" s="66">
        <v>0</v>
      </c>
      <c r="AD32" s="66">
        <v>0</v>
      </c>
      <c r="AE32" s="65">
        <v>0</v>
      </c>
      <c r="AF32" s="66">
        <v>0</v>
      </c>
      <c r="AG32" s="66">
        <v>0</v>
      </c>
      <c r="AH32" s="67">
        <v>0</v>
      </c>
      <c r="AI32" s="65">
        <v>0</v>
      </c>
      <c r="AJ32" s="79">
        <v>0</v>
      </c>
      <c r="AK32" s="79">
        <v>0</v>
      </c>
      <c r="AL32" s="79">
        <v>0</v>
      </c>
      <c r="AM32" s="81"/>
    </row>
    <row r="33" spans="1:39" x14ac:dyDescent="0.25">
      <c r="A33" s="3" t="s">
        <v>29</v>
      </c>
      <c r="B33" s="4" t="s">
        <v>149</v>
      </c>
      <c r="C33" s="65">
        <v>0</v>
      </c>
      <c r="D33" s="66">
        <v>9.9992999999999999E-2</v>
      </c>
      <c r="E33" s="66">
        <v>1.4007569463073444</v>
      </c>
      <c r="F33" s="67">
        <v>0.13586700306734462</v>
      </c>
      <c r="G33" s="65">
        <v>0.20361898566807909</v>
      </c>
      <c r="H33" s="66">
        <v>0</v>
      </c>
      <c r="I33" s="66">
        <v>0</v>
      </c>
      <c r="J33" s="67">
        <v>8.2919201741419874E-4</v>
      </c>
      <c r="K33" s="65">
        <v>5.3591409250076938E-4</v>
      </c>
      <c r="L33" s="66">
        <v>4.9204090891084168E-4</v>
      </c>
      <c r="M33" s="66">
        <v>7.6737740104582412E-4</v>
      </c>
      <c r="N33" s="67">
        <v>2.4998429248494249E-4</v>
      </c>
      <c r="O33" s="65">
        <v>1.6740358766253835E-3</v>
      </c>
      <c r="P33" s="66">
        <v>1.7435567261487597E-3</v>
      </c>
      <c r="Q33" s="66">
        <v>0</v>
      </c>
      <c r="R33" s="67">
        <v>4.7073286952541218E-2</v>
      </c>
      <c r="S33" s="65">
        <v>4.7488833063599974E-2</v>
      </c>
      <c r="T33" s="66">
        <v>4.0124222533727348E-2</v>
      </c>
      <c r="U33" s="66">
        <v>6.9792544735217371E-2</v>
      </c>
      <c r="V33" s="67">
        <v>0</v>
      </c>
      <c r="W33" s="65">
        <v>0.40226717224971142</v>
      </c>
      <c r="X33" s="66">
        <v>0</v>
      </c>
      <c r="Y33" s="66">
        <v>0</v>
      </c>
      <c r="Z33" s="67">
        <v>0</v>
      </c>
      <c r="AA33" s="66">
        <v>0</v>
      </c>
      <c r="AB33" s="66">
        <v>1.0657299168775498</v>
      </c>
      <c r="AC33" s="66">
        <v>0</v>
      </c>
      <c r="AD33" s="66">
        <v>0</v>
      </c>
      <c r="AE33" s="65">
        <v>0</v>
      </c>
      <c r="AF33" s="66">
        <v>0</v>
      </c>
      <c r="AG33" s="66">
        <v>0</v>
      </c>
      <c r="AH33" s="67">
        <v>0</v>
      </c>
      <c r="AI33" s="65">
        <v>0</v>
      </c>
      <c r="AJ33" s="79">
        <v>0</v>
      </c>
      <c r="AK33" s="79">
        <v>0</v>
      </c>
      <c r="AL33" s="79">
        <v>0</v>
      </c>
      <c r="AM33" s="81"/>
    </row>
    <row r="34" spans="1:39" x14ac:dyDescent="0.25">
      <c r="A34" s="3" t="s">
        <v>30</v>
      </c>
      <c r="B34" s="4" t="s">
        <v>150</v>
      </c>
      <c r="C34" s="65">
        <v>0</v>
      </c>
      <c r="D34" s="66">
        <v>0</v>
      </c>
      <c r="E34" s="66">
        <v>0</v>
      </c>
      <c r="F34" s="67">
        <v>0</v>
      </c>
      <c r="G34" s="65">
        <v>0</v>
      </c>
      <c r="H34" s="66">
        <v>0</v>
      </c>
      <c r="I34" s="66">
        <v>0</v>
      </c>
      <c r="J34" s="67">
        <v>0</v>
      </c>
      <c r="K34" s="65">
        <v>0</v>
      </c>
      <c r="L34" s="66">
        <v>0</v>
      </c>
      <c r="M34" s="66">
        <v>0</v>
      </c>
      <c r="N34" s="67">
        <v>0</v>
      </c>
      <c r="O34" s="65">
        <v>0</v>
      </c>
      <c r="P34" s="66">
        <v>0</v>
      </c>
      <c r="Q34" s="66">
        <v>0</v>
      </c>
      <c r="R34" s="67">
        <v>0</v>
      </c>
      <c r="S34" s="65">
        <v>0</v>
      </c>
      <c r="T34" s="66">
        <v>0</v>
      </c>
      <c r="U34" s="66">
        <v>0</v>
      </c>
      <c r="V34" s="67">
        <v>0</v>
      </c>
      <c r="W34" s="65">
        <v>0</v>
      </c>
      <c r="X34" s="66">
        <v>0</v>
      </c>
      <c r="Y34" s="66">
        <v>0</v>
      </c>
      <c r="Z34" s="67">
        <v>0</v>
      </c>
      <c r="AA34" s="66">
        <v>0</v>
      </c>
      <c r="AB34" s="66">
        <v>0</v>
      </c>
      <c r="AC34" s="66">
        <v>0</v>
      </c>
      <c r="AD34" s="66">
        <v>0</v>
      </c>
      <c r="AE34" s="65">
        <v>0</v>
      </c>
      <c r="AF34" s="66">
        <v>0</v>
      </c>
      <c r="AG34" s="66">
        <v>0</v>
      </c>
      <c r="AH34" s="67">
        <v>0</v>
      </c>
      <c r="AI34" s="65">
        <v>0</v>
      </c>
      <c r="AJ34" s="79">
        <v>0</v>
      </c>
      <c r="AK34" s="79">
        <v>0</v>
      </c>
      <c r="AL34" s="79">
        <v>0</v>
      </c>
      <c r="AM34" s="81"/>
    </row>
    <row r="35" spans="1:39" x14ac:dyDescent="0.25">
      <c r="A35" s="3" t="s">
        <v>31</v>
      </c>
      <c r="B35" s="4" t="s">
        <v>151</v>
      </c>
      <c r="C35" s="65">
        <v>0</v>
      </c>
      <c r="D35" s="66">
        <v>0</v>
      </c>
      <c r="E35" s="66">
        <v>0</v>
      </c>
      <c r="F35" s="67">
        <v>0</v>
      </c>
      <c r="G35" s="65">
        <v>0</v>
      </c>
      <c r="H35" s="66">
        <v>0</v>
      </c>
      <c r="I35" s="66">
        <v>0</v>
      </c>
      <c r="J35" s="67">
        <v>0</v>
      </c>
      <c r="K35" s="65">
        <v>0</v>
      </c>
      <c r="L35" s="66">
        <v>0</v>
      </c>
      <c r="M35" s="66">
        <v>0</v>
      </c>
      <c r="N35" s="67">
        <v>0</v>
      </c>
      <c r="O35" s="65">
        <v>0</v>
      </c>
      <c r="P35" s="66">
        <v>0</v>
      </c>
      <c r="Q35" s="66">
        <v>0</v>
      </c>
      <c r="R35" s="67">
        <v>0</v>
      </c>
      <c r="S35" s="65">
        <v>0</v>
      </c>
      <c r="T35" s="66">
        <v>0</v>
      </c>
      <c r="U35" s="66">
        <v>0</v>
      </c>
      <c r="V35" s="67">
        <v>0</v>
      </c>
      <c r="W35" s="65">
        <v>0</v>
      </c>
      <c r="X35" s="66">
        <v>0</v>
      </c>
      <c r="Y35" s="66">
        <v>0</v>
      </c>
      <c r="Z35" s="67">
        <v>0</v>
      </c>
      <c r="AA35" s="66">
        <v>0</v>
      </c>
      <c r="AB35" s="66">
        <v>0</v>
      </c>
      <c r="AC35" s="66">
        <v>0</v>
      </c>
      <c r="AD35" s="66">
        <v>0</v>
      </c>
      <c r="AE35" s="65">
        <v>0</v>
      </c>
      <c r="AF35" s="66">
        <v>0</v>
      </c>
      <c r="AG35" s="66">
        <v>0</v>
      </c>
      <c r="AH35" s="67">
        <v>0</v>
      </c>
      <c r="AI35" s="65">
        <v>0</v>
      </c>
      <c r="AJ35" s="79">
        <v>0</v>
      </c>
      <c r="AK35" s="79">
        <v>0</v>
      </c>
      <c r="AL35" s="79">
        <v>0</v>
      </c>
      <c r="AM35" s="81"/>
    </row>
    <row r="36" spans="1:39" x14ac:dyDescent="0.25">
      <c r="A36" s="3" t="s">
        <v>32</v>
      </c>
      <c r="B36" s="4" t="s">
        <v>152</v>
      </c>
      <c r="C36" s="65">
        <v>0</v>
      </c>
      <c r="D36" s="66">
        <v>0</v>
      </c>
      <c r="E36" s="66">
        <v>0</v>
      </c>
      <c r="F36" s="67">
        <v>0</v>
      </c>
      <c r="G36" s="65">
        <v>0</v>
      </c>
      <c r="H36" s="66">
        <v>0</v>
      </c>
      <c r="I36" s="66">
        <v>0</v>
      </c>
      <c r="J36" s="67">
        <v>0</v>
      </c>
      <c r="K36" s="65">
        <v>0</v>
      </c>
      <c r="L36" s="66">
        <v>0</v>
      </c>
      <c r="M36" s="66">
        <v>0</v>
      </c>
      <c r="N36" s="67">
        <v>0</v>
      </c>
      <c r="O36" s="65">
        <v>0</v>
      </c>
      <c r="P36" s="66">
        <v>0</v>
      </c>
      <c r="Q36" s="66">
        <v>0</v>
      </c>
      <c r="R36" s="67">
        <v>0</v>
      </c>
      <c r="S36" s="65">
        <v>0</v>
      </c>
      <c r="T36" s="66">
        <v>0</v>
      </c>
      <c r="U36" s="66">
        <v>0</v>
      </c>
      <c r="V36" s="67">
        <v>0</v>
      </c>
      <c r="W36" s="65">
        <v>0</v>
      </c>
      <c r="X36" s="66">
        <v>0</v>
      </c>
      <c r="Y36" s="66">
        <v>0</v>
      </c>
      <c r="Z36" s="67">
        <v>0</v>
      </c>
      <c r="AA36" s="66">
        <v>0</v>
      </c>
      <c r="AB36" s="66">
        <v>0</v>
      </c>
      <c r="AC36" s="66">
        <v>0</v>
      </c>
      <c r="AD36" s="66">
        <v>0</v>
      </c>
      <c r="AE36" s="65">
        <v>0</v>
      </c>
      <c r="AF36" s="66">
        <v>0</v>
      </c>
      <c r="AG36" s="66">
        <v>0</v>
      </c>
      <c r="AH36" s="67">
        <v>0</v>
      </c>
      <c r="AI36" s="65">
        <v>0</v>
      </c>
      <c r="AJ36" s="79">
        <v>0</v>
      </c>
      <c r="AK36" s="79">
        <v>0</v>
      </c>
      <c r="AL36" s="79">
        <v>0</v>
      </c>
      <c r="AM36" s="81"/>
    </row>
    <row r="37" spans="1:39" x14ac:dyDescent="0.25">
      <c r="A37" s="3" t="s">
        <v>33</v>
      </c>
      <c r="B37" s="4" t="s">
        <v>153</v>
      </c>
      <c r="C37" s="65">
        <v>0.52631238243283662</v>
      </c>
      <c r="D37" s="66">
        <v>1.02439762</v>
      </c>
      <c r="E37" s="66">
        <v>0</v>
      </c>
      <c r="F37" s="67">
        <v>0.21784040727117587</v>
      </c>
      <c r="G37" s="65">
        <v>0</v>
      </c>
      <c r="H37" s="66">
        <v>0.170079401607619</v>
      </c>
      <c r="I37" s="66">
        <v>0.28112537030688317</v>
      </c>
      <c r="J37" s="67">
        <v>0</v>
      </c>
      <c r="K37" s="65">
        <v>0</v>
      </c>
      <c r="L37" s="66">
        <v>0</v>
      </c>
      <c r="M37" s="66">
        <v>0</v>
      </c>
      <c r="N37" s="67">
        <v>0</v>
      </c>
      <c r="O37" s="65">
        <v>7.2485455586726671E-2</v>
      </c>
      <c r="P37" s="66">
        <v>7.5495696000830934E-2</v>
      </c>
      <c r="Q37" s="66">
        <v>0</v>
      </c>
      <c r="R37" s="67">
        <v>0.11995075265389164</v>
      </c>
      <c r="S37" s="65">
        <v>8.8208977259908981E-4</v>
      </c>
      <c r="T37" s="66">
        <v>0</v>
      </c>
      <c r="U37" s="66">
        <v>1.2963740303357284E-3</v>
      </c>
      <c r="V37" s="67">
        <v>3.4382770572988747E-2</v>
      </c>
      <c r="W37" s="65">
        <v>0</v>
      </c>
      <c r="X37" s="66">
        <v>8.3625856073485424E-2</v>
      </c>
      <c r="Y37" s="66">
        <v>0.91845011003434718</v>
      </c>
      <c r="Z37" s="67">
        <v>3.4488936685262363E-3</v>
      </c>
      <c r="AA37" s="66">
        <v>0.39007316269894854</v>
      </c>
      <c r="AB37" s="66">
        <v>0.20702464191049252</v>
      </c>
      <c r="AC37" s="66">
        <v>0</v>
      </c>
      <c r="AD37" s="66">
        <v>0</v>
      </c>
      <c r="AE37" s="65">
        <v>0</v>
      </c>
      <c r="AF37" s="66">
        <v>0.13316697750249598</v>
      </c>
      <c r="AG37" s="66">
        <v>0.36441470766691741</v>
      </c>
      <c r="AH37" s="67">
        <v>0</v>
      </c>
      <c r="AI37" s="65">
        <v>0</v>
      </c>
      <c r="AJ37" s="79">
        <v>0.15186938053898524</v>
      </c>
      <c r="AK37" s="79">
        <v>0.11113859523050053</v>
      </c>
      <c r="AL37" s="79">
        <v>0.10998331298679391</v>
      </c>
      <c r="AM37" s="81"/>
    </row>
    <row r="38" spans="1:39" x14ac:dyDescent="0.25">
      <c r="A38" s="3" t="s">
        <v>34</v>
      </c>
      <c r="B38" s="4" t="s">
        <v>154</v>
      </c>
      <c r="C38" s="65">
        <v>0</v>
      </c>
      <c r="D38" s="66">
        <v>0</v>
      </c>
      <c r="E38" s="66">
        <v>0.78629690081812353</v>
      </c>
      <c r="F38" s="67">
        <v>0</v>
      </c>
      <c r="G38" s="65">
        <v>0</v>
      </c>
      <c r="H38" s="66">
        <v>0</v>
      </c>
      <c r="I38" s="66">
        <v>0</v>
      </c>
      <c r="J38" s="67">
        <v>0</v>
      </c>
      <c r="K38" s="65">
        <v>0</v>
      </c>
      <c r="L38" s="66">
        <v>0</v>
      </c>
      <c r="M38" s="66">
        <v>0</v>
      </c>
      <c r="N38" s="67">
        <v>0</v>
      </c>
      <c r="O38" s="65">
        <v>0</v>
      </c>
      <c r="P38" s="66">
        <v>0</v>
      </c>
      <c r="Q38" s="66">
        <v>0</v>
      </c>
      <c r="R38" s="67">
        <v>3.0135410250733765E-2</v>
      </c>
      <c r="S38" s="65">
        <v>0.32801738319290236</v>
      </c>
      <c r="T38" s="66">
        <v>8.4308406326595673E-3</v>
      </c>
      <c r="U38" s="66">
        <v>0.48207476186579756</v>
      </c>
      <c r="V38" s="67">
        <v>0</v>
      </c>
      <c r="W38" s="65">
        <v>9.6912241957906334E-2</v>
      </c>
      <c r="X38" s="66">
        <v>0</v>
      </c>
      <c r="Y38" s="66">
        <v>6.9085872235072496E-2</v>
      </c>
      <c r="Z38" s="67">
        <v>0</v>
      </c>
      <c r="AA38" s="66">
        <v>0</v>
      </c>
      <c r="AB38" s="66">
        <v>2.1853095237020313E-2</v>
      </c>
      <c r="AC38" s="66">
        <v>4.0456126470354388E-3</v>
      </c>
      <c r="AD38" s="66">
        <v>0</v>
      </c>
      <c r="AE38" s="65">
        <v>0</v>
      </c>
      <c r="AF38" s="66">
        <v>3.65E-3</v>
      </c>
      <c r="AG38" s="66">
        <v>8.5913031377033017E-3</v>
      </c>
      <c r="AH38" s="67">
        <v>5.6335858078743258E-2</v>
      </c>
      <c r="AI38" s="65">
        <v>0</v>
      </c>
      <c r="AJ38" s="79">
        <v>0</v>
      </c>
      <c r="AK38" s="79">
        <v>0</v>
      </c>
      <c r="AL38" s="79">
        <v>0</v>
      </c>
      <c r="AM38" s="81"/>
    </row>
    <row r="39" spans="1:39" x14ac:dyDescent="0.25">
      <c r="A39" s="3" t="s">
        <v>35</v>
      </c>
      <c r="B39" s="4" t="s">
        <v>155</v>
      </c>
      <c r="C39" s="65">
        <v>0.32911457499899532</v>
      </c>
      <c r="D39" s="66">
        <v>1.8696205800000001</v>
      </c>
      <c r="E39" s="66">
        <v>0.6502595122746021</v>
      </c>
      <c r="F39" s="67">
        <v>1.3060918255744876</v>
      </c>
      <c r="G39" s="65">
        <v>0.34072280390632814</v>
      </c>
      <c r="H39" s="66">
        <v>6.701907982995059</v>
      </c>
      <c r="I39" s="66">
        <v>1.478605444327473</v>
      </c>
      <c r="J39" s="67">
        <v>1.4500732563248981</v>
      </c>
      <c r="K39" s="65">
        <v>1.392868360761442</v>
      </c>
      <c r="L39" s="66">
        <v>1.4354452442846568</v>
      </c>
      <c r="M39" s="66">
        <v>1.402829919872137</v>
      </c>
      <c r="N39" s="67">
        <v>0.32827283050433043</v>
      </c>
      <c r="O39" s="65">
        <v>3.6673545352847086</v>
      </c>
      <c r="P39" s="66">
        <v>1.7756677032551702</v>
      </c>
      <c r="Q39" s="66">
        <v>1.6569525548902593</v>
      </c>
      <c r="R39" s="67">
        <v>4.4917443013808986</v>
      </c>
      <c r="S39" s="65">
        <v>2.819731534898732</v>
      </c>
      <c r="T39" s="66">
        <v>4.1610753072453086</v>
      </c>
      <c r="U39" s="66">
        <v>1.1724526369682364</v>
      </c>
      <c r="V39" s="67">
        <v>0.75861196849941959</v>
      </c>
      <c r="W39" s="65">
        <v>2.0401389597818795</v>
      </c>
      <c r="X39" s="66">
        <v>2.3277500419623078</v>
      </c>
      <c r="Y39" s="66">
        <v>0.16751135236490722</v>
      </c>
      <c r="Z39" s="67">
        <v>0.42465159809021519</v>
      </c>
      <c r="AA39" s="66">
        <v>1.5169692034432789</v>
      </c>
      <c r="AB39" s="66">
        <v>0.58447474996526305</v>
      </c>
      <c r="AC39" s="66">
        <v>0.32955870793706782</v>
      </c>
      <c r="AD39" s="66">
        <v>0</v>
      </c>
      <c r="AE39" s="65">
        <v>0</v>
      </c>
      <c r="AF39" s="66">
        <v>2.123707203435639</v>
      </c>
      <c r="AG39" s="66">
        <v>0.40216554133974125</v>
      </c>
      <c r="AH39" s="67">
        <v>0.48251966116582201</v>
      </c>
      <c r="AI39" s="65">
        <v>0.37470617374723697</v>
      </c>
      <c r="AJ39" s="79">
        <v>8.8063956964934835</v>
      </c>
      <c r="AK39" s="79">
        <v>0.7</v>
      </c>
      <c r="AL39" s="79">
        <v>0.5786153892010768</v>
      </c>
      <c r="AM39" s="81"/>
    </row>
    <row r="40" spans="1:39" x14ac:dyDescent="0.25">
      <c r="A40" s="3" t="s">
        <v>36</v>
      </c>
      <c r="B40" s="4" t="s">
        <v>156</v>
      </c>
      <c r="C40" s="65">
        <v>17.75211645053859</v>
      </c>
      <c r="D40" s="66">
        <v>54.063387922124051</v>
      </c>
      <c r="E40" s="66">
        <v>23.878334417825343</v>
      </c>
      <c r="F40" s="67">
        <v>27.883015583810963</v>
      </c>
      <c r="G40" s="65">
        <v>5.2212671970928275</v>
      </c>
      <c r="H40" s="66">
        <v>12.796959474929357</v>
      </c>
      <c r="I40" s="66">
        <v>9.8431659626716392</v>
      </c>
      <c r="J40" s="67">
        <v>15.687513425771645</v>
      </c>
      <c r="K40" s="65">
        <v>7.6270853468702322</v>
      </c>
      <c r="L40" s="66">
        <v>14.571392872327946</v>
      </c>
      <c r="M40" s="66">
        <v>7.2471425811601025</v>
      </c>
      <c r="N40" s="67">
        <v>25.306578760505566</v>
      </c>
      <c r="O40" s="65">
        <v>16.028176993033156</v>
      </c>
      <c r="P40" s="66">
        <v>10.178019440237666</v>
      </c>
      <c r="Q40" s="66">
        <v>9.8915146700320467</v>
      </c>
      <c r="R40" s="67">
        <v>4.769010309820688</v>
      </c>
      <c r="S40" s="65">
        <v>3.0493355829746402</v>
      </c>
      <c r="T40" s="66">
        <v>8.717993442306101</v>
      </c>
      <c r="U40" s="66">
        <v>10.052090524329472</v>
      </c>
      <c r="V40" s="67">
        <v>9.9557043412761654</v>
      </c>
      <c r="W40" s="65">
        <v>15.993517888445663</v>
      </c>
      <c r="X40" s="66">
        <v>11.920379450600425</v>
      </c>
      <c r="Y40" s="66">
        <v>3.8490019136554623</v>
      </c>
      <c r="Z40" s="67">
        <v>1.2777436660464265</v>
      </c>
      <c r="AA40" s="66">
        <v>4.9205754368227002</v>
      </c>
      <c r="AB40" s="66">
        <v>4.881029213302762</v>
      </c>
      <c r="AC40" s="66">
        <v>15.304808624553703</v>
      </c>
      <c r="AD40" s="66">
        <v>0</v>
      </c>
      <c r="AE40" s="65">
        <v>0.97781416987780978</v>
      </c>
      <c r="AF40" s="66">
        <v>9.0894703797687306</v>
      </c>
      <c r="AG40" s="66">
        <v>8.2395883980320548</v>
      </c>
      <c r="AH40" s="67">
        <v>1.0376304337933668</v>
      </c>
      <c r="AI40" s="65">
        <v>13.033992818365551</v>
      </c>
      <c r="AJ40" s="79">
        <v>27.567235872780955</v>
      </c>
      <c r="AK40" s="79">
        <v>23.485349279964876</v>
      </c>
      <c r="AL40" s="79">
        <v>16.639556813752041</v>
      </c>
      <c r="AM40" s="81"/>
    </row>
    <row r="41" spans="1:39" x14ac:dyDescent="0.25">
      <c r="A41" s="3" t="s">
        <v>37</v>
      </c>
      <c r="B41" s="4" t="s">
        <v>157</v>
      </c>
      <c r="C41" s="65">
        <v>0</v>
      </c>
      <c r="D41" s="66">
        <v>0</v>
      </c>
      <c r="E41" s="66">
        <v>0</v>
      </c>
      <c r="F41" s="67">
        <v>0</v>
      </c>
      <c r="G41" s="65">
        <v>0</v>
      </c>
      <c r="H41" s="66">
        <v>0</v>
      </c>
      <c r="I41" s="66">
        <v>0</v>
      </c>
      <c r="J41" s="67">
        <v>0</v>
      </c>
      <c r="K41" s="65">
        <v>0</v>
      </c>
      <c r="L41" s="66">
        <v>0</v>
      </c>
      <c r="M41" s="66">
        <v>0</v>
      </c>
      <c r="N41" s="67">
        <v>0</v>
      </c>
      <c r="O41" s="65">
        <v>0</v>
      </c>
      <c r="P41" s="66">
        <v>0</v>
      </c>
      <c r="Q41" s="66">
        <v>0</v>
      </c>
      <c r="R41" s="67">
        <v>0</v>
      </c>
      <c r="S41" s="65">
        <v>0</v>
      </c>
      <c r="T41" s="66">
        <v>0</v>
      </c>
      <c r="U41" s="66">
        <v>0</v>
      </c>
      <c r="V41" s="67">
        <v>0</v>
      </c>
      <c r="W41" s="65">
        <v>0</v>
      </c>
      <c r="X41" s="66">
        <v>0</v>
      </c>
      <c r="Y41" s="66">
        <v>0</v>
      </c>
      <c r="Z41" s="67">
        <v>0</v>
      </c>
      <c r="AA41" s="66">
        <v>0</v>
      </c>
      <c r="AB41" s="66">
        <v>0</v>
      </c>
      <c r="AC41" s="66">
        <v>0</v>
      </c>
      <c r="AD41" s="66">
        <v>0</v>
      </c>
      <c r="AE41" s="65">
        <v>0</v>
      </c>
      <c r="AF41" s="66">
        <v>0</v>
      </c>
      <c r="AG41" s="66">
        <v>0</v>
      </c>
      <c r="AH41" s="67">
        <v>0</v>
      </c>
      <c r="AI41" s="65">
        <v>0</v>
      </c>
      <c r="AJ41" s="79">
        <v>0</v>
      </c>
      <c r="AK41" s="79">
        <v>0</v>
      </c>
      <c r="AL41" s="79">
        <v>0</v>
      </c>
      <c r="AM41" s="81"/>
    </row>
    <row r="42" spans="1:39" x14ac:dyDescent="0.25">
      <c r="A42" s="3" t="s">
        <v>38</v>
      </c>
      <c r="B42" s="4" t="s">
        <v>158</v>
      </c>
      <c r="C42" s="65">
        <v>1.1713969380600597E-2</v>
      </c>
      <c r="D42" s="66">
        <v>0.24142396999999999</v>
      </c>
      <c r="E42" s="66">
        <v>0.38701992806551666</v>
      </c>
      <c r="F42" s="67">
        <v>0.3452860456111192</v>
      </c>
      <c r="G42" s="65">
        <v>0.23777810036513647</v>
      </c>
      <c r="H42" s="66">
        <v>0.18926800829717075</v>
      </c>
      <c r="I42" s="66">
        <v>0.3393998861158945</v>
      </c>
      <c r="J42" s="67">
        <v>0.71616098032091424</v>
      </c>
      <c r="K42" s="65">
        <v>0.46286113926905748</v>
      </c>
      <c r="L42" s="66">
        <v>0.42496851426822241</v>
      </c>
      <c r="M42" s="66">
        <v>0.66277260304903929</v>
      </c>
      <c r="N42" s="67">
        <v>0.21590776588653271</v>
      </c>
      <c r="O42" s="65">
        <v>0.71661246107968246</v>
      </c>
      <c r="P42" s="66">
        <v>0.75589311346403076</v>
      </c>
      <c r="Q42" s="66">
        <v>0.43824237017243661</v>
      </c>
      <c r="R42" s="67">
        <v>0.62322882214754582</v>
      </c>
      <c r="S42" s="65">
        <v>4.4194497790423795E-2</v>
      </c>
      <c r="T42" s="66">
        <v>0.18482325180657883</v>
      </c>
      <c r="U42" s="66">
        <v>6.4950984581106389E-2</v>
      </c>
      <c r="V42" s="67">
        <v>6.2380476073902492E-2</v>
      </c>
      <c r="W42" s="65">
        <v>3.4246845299502957</v>
      </c>
      <c r="X42" s="66">
        <v>0.12691245777116356</v>
      </c>
      <c r="Y42" s="66">
        <v>9.6356087643530694E-2</v>
      </c>
      <c r="Z42" s="67">
        <v>0.13405819335821781</v>
      </c>
      <c r="AA42" s="66">
        <v>0</v>
      </c>
      <c r="AB42" s="66">
        <v>0.11008372801409096</v>
      </c>
      <c r="AC42" s="66">
        <v>3.1452737990730631E-2</v>
      </c>
      <c r="AD42" s="66">
        <v>0</v>
      </c>
      <c r="AE42" s="65">
        <v>0</v>
      </c>
      <c r="AF42" s="66">
        <v>3.2000000000000001E-2</v>
      </c>
      <c r="AG42" s="66">
        <v>2.1900000000000001E-3</v>
      </c>
      <c r="AH42" s="67">
        <v>1.634E-2</v>
      </c>
      <c r="AI42" s="65">
        <v>0.124293</v>
      </c>
      <c r="AJ42" s="79">
        <v>3.1351790000000004E-2</v>
      </c>
      <c r="AK42" s="79">
        <v>0.14140087999999998</v>
      </c>
      <c r="AL42" s="79">
        <v>9.5932000000000003E-2</v>
      </c>
      <c r="AM42" s="81"/>
    </row>
    <row r="43" spans="1:39" x14ac:dyDescent="0.25">
      <c r="A43" s="3" t="s">
        <v>39</v>
      </c>
      <c r="B43" s="4" t="s">
        <v>159</v>
      </c>
      <c r="C43" s="65">
        <v>11.146093508327334</v>
      </c>
      <c r="D43" s="66">
        <v>7.0886819069552383</v>
      </c>
      <c r="E43" s="66">
        <v>0.43466549393006998</v>
      </c>
      <c r="F43" s="67">
        <v>1.7231890554818727</v>
      </c>
      <c r="G43" s="65">
        <v>7.8007599144911705E-2</v>
      </c>
      <c r="H43" s="66">
        <v>0.93306977249671175</v>
      </c>
      <c r="I43" s="66">
        <v>1.268223973760966</v>
      </c>
      <c r="J43" s="67">
        <v>0</v>
      </c>
      <c r="K43" s="65">
        <v>2.4756252034083623E-4</v>
      </c>
      <c r="L43" s="66">
        <v>8.5242558523703771E-3</v>
      </c>
      <c r="M43" s="66">
        <v>4.4999899999999995</v>
      </c>
      <c r="N43" s="67">
        <v>1.3424119029657731</v>
      </c>
      <c r="O43" s="65">
        <v>0</v>
      </c>
      <c r="P43" s="66">
        <v>1.3980531584325511E-2</v>
      </c>
      <c r="Q43" s="66">
        <v>6.4900000000000001E-3</v>
      </c>
      <c r="R43" s="67">
        <v>5.4522595248123037E-4</v>
      </c>
      <c r="S43" s="65">
        <v>8.6880851068727671E-2</v>
      </c>
      <c r="T43" s="66">
        <v>0.22401396672448445</v>
      </c>
      <c r="U43" s="66">
        <v>0</v>
      </c>
      <c r="V43" s="67">
        <v>1.836506686087698</v>
      </c>
      <c r="W43" s="65">
        <v>2.182218671328811</v>
      </c>
      <c r="X43" s="66">
        <v>0</v>
      </c>
      <c r="Y43" s="66">
        <v>1.3979999999999999</v>
      </c>
      <c r="Z43" s="67">
        <v>0.294236</v>
      </c>
      <c r="AA43" s="66">
        <v>0.87725862354852169</v>
      </c>
      <c r="AB43" s="66">
        <v>6.0584177278061073</v>
      </c>
      <c r="AC43" s="66">
        <v>1.8646267612660639</v>
      </c>
      <c r="AD43" s="66">
        <v>2.1179620000000003</v>
      </c>
      <c r="AE43" s="65">
        <v>18.26641</v>
      </c>
      <c r="AF43" s="66">
        <v>18.440751471558173</v>
      </c>
      <c r="AG43" s="66">
        <v>13.0106</v>
      </c>
      <c r="AH43" s="67">
        <v>1.0752000000000002</v>
      </c>
      <c r="AI43" s="65">
        <v>0.13046679</v>
      </c>
      <c r="AJ43" s="79">
        <v>0</v>
      </c>
      <c r="AK43" s="79">
        <v>0.13303836000000019</v>
      </c>
      <c r="AL43" s="79">
        <v>0</v>
      </c>
      <c r="AM43" s="81"/>
    </row>
    <row r="44" spans="1:39" x14ac:dyDescent="0.25">
      <c r="A44" s="3" t="s">
        <v>40</v>
      </c>
      <c r="B44" s="4" t="s">
        <v>160</v>
      </c>
      <c r="C44" s="65">
        <v>0</v>
      </c>
      <c r="D44" s="66">
        <v>0</v>
      </c>
      <c r="E44" s="66">
        <v>0</v>
      </c>
      <c r="F44" s="67">
        <v>0</v>
      </c>
      <c r="G44" s="65">
        <v>0</v>
      </c>
      <c r="H44" s="66">
        <v>0</v>
      </c>
      <c r="I44" s="66">
        <v>0</v>
      </c>
      <c r="J44" s="67">
        <v>0</v>
      </c>
      <c r="K44" s="65">
        <v>0</v>
      </c>
      <c r="L44" s="66">
        <v>0</v>
      </c>
      <c r="M44" s="66">
        <v>0</v>
      </c>
      <c r="N44" s="67">
        <v>0</v>
      </c>
      <c r="O44" s="65">
        <v>0</v>
      </c>
      <c r="P44" s="66">
        <v>0</v>
      </c>
      <c r="Q44" s="66">
        <v>0</v>
      </c>
      <c r="R44" s="67">
        <v>0</v>
      </c>
      <c r="S44" s="65">
        <v>0</v>
      </c>
      <c r="T44" s="66">
        <v>0</v>
      </c>
      <c r="U44" s="66">
        <v>0</v>
      </c>
      <c r="V44" s="67">
        <v>0</v>
      </c>
      <c r="W44" s="65">
        <v>0</v>
      </c>
      <c r="X44" s="66">
        <v>0</v>
      </c>
      <c r="Y44" s="66">
        <v>0</v>
      </c>
      <c r="Z44" s="67">
        <v>0</v>
      </c>
      <c r="AA44" s="66">
        <v>0</v>
      </c>
      <c r="AB44" s="66">
        <v>0</v>
      </c>
      <c r="AC44" s="66">
        <v>0</v>
      </c>
      <c r="AD44" s="66">
        <v>0</v>
      </c>
      <c r="AE44" s="65">
        <v>0</v>
      </c>
      <c r="AF44" s="66">
        <v>0</v>
      </c>
      <c r="AG44" s="66">
        <v>0</v>
      </c>
      <c r="AH44" s="67">
        <v>0</v>
      </c>
      <c r="AI44" s="65">
        <v>0</v>
      </c>
      <c r="AJ44" s="79">
        <v>0.28999000000000003</v>
      </c>
      <c r="AK44" s="79">
        <v>0</v>
      </c>
      <c r="AL44" s="79">
        <v>0</v>
      </c>
      <c r="AM44" s="81"/>
    </row>
    <row r="45" spans="1:39" x14ac:dyDescent="0.25">
      <c r="A45" s="3" t="s">
        <v>41</v>
      </c>
      <c r="B45" s="4" t="s">
        <v>161</v>
      </c>
      <c r="C45" s="65">
        <v>0</v>
      </c>
      <c r="D45" s="66">
        <v>0</v>
      </c>
      <c r="E45" s="66">
        <v>0</v>
      </c>
      <c r="F45" s="67">
        <v>0</v>
      </c>
      <c r="G45" s="65">
        <v>0</v>
      </c>
      <c r="H45" s="66">
        <v>0</v>
      </c>
      <c r="I45" s="66">
        <v>0</v>
      </c>
      <c r="J45" s="67">
        <v>0</v>
      </c>
      <c r="K45" s="65">
        <v>0</v>
      </c>
      <c r="L45" s="66">
        <v>0</v>
      </c>
      <c r="M45" s="66">
        <v>0</v>
      </c>
      <c r="N45" s="67">
        <v>0</v>
      </c>
      <c r="O45" s="65">
        <v>0</v>
      </c>
      <c r="P45" s="66">
        <v>0</v>
      </c>
      <c r="Q45" s="66">
        <v>0</v>
      </c>
      <c r="R45" s="67">
        <v>0</v>
      </c>
      <c r="S45" s="65">
        <v>0</v>
      </c>
      <c r="T45" s="66">
        <v>0</v>
      </c>
      <c r="U45" s="66">
        <v>0</v>
      </c>
      <c r="V45" s="67">
        <v>0</v>
      </c>
      <c r="W45" s="65">
        <v>0</v>
      </c>
      <c r="X45" s="66">
        <v>0</v>
      </c>
      <c r="Y45" s="66">
        <v>0</v>
      </c>
      <c r="Z45" s="67">
        <v>0</v>
      </c>
      <c r="AA45" s="66">
        <v>0</v>
      </c>
      <c r="AB45" s="66">
        <v>0</v>
      </c>
      <c r="AC45" s="66">
        <v>0</v>
      </c>
      <c r="AD45" s="66">
        <v>0</v>
      </c>
      <c r="AE45" s="65">
        <v>0</v>
      </c>
      <c r="AF45" s="66">
        <v>0</v>
      </c>
      <c r="AG45" s="66">
        <v>0</v>
      </c>
      <c r="AH45" s="67">
        <v>0</v>
      </c>
      <c r="AI45" s="65">
        <v>0</v>
      </c>
      <c r="AJ45" s="79">
        <v>3.1184959364420782E-3</v>
      </c>
      <c r="AK45" s="79">
        <v>0</v>
      </c>
      <c r="AL45" s="79">
        <v>0</v>
      </c>
      <c r="AM45" s="81"/>
    </row>
    <row r="46" spans="1:39" x14ac:dyDescent="0.25">
      <c r="A46" s="3" t="s">
        <v>42</v>
      </c>
      <c r="B46" s="4" t="s">
        <v>162</v>
      </c>
      <c r="C46" s="65">
        <v>571.41418184427141</v>
      </c>
      <c r="D46" s="66">
        <v>629.99042047910154</v>
      </c>
      <c r="E46" s="66">
        <v>541.14299640508</v>
      </c>
      <c r="F46" s="67">
        <v>985.92711597130665</v>
      </c>
      <c r="G46" s="65">
        <v>783.73717621187598</v>
      </c>
      <c r="H46" s="66">
        <v>451.78581365340926</v>
      </c>
      <c r="I46" s="66">
        <v>987.36753627328881</v>
      </c>
      <c r="J46" s="67">
        <v>276.41639821592145</v>
      </c>
      <c r="K46" s="65">
        <v>771.25542479542673</v>
      </c>
      <c r="L46" s="66">
        <v>400.78785126824516</v>
      </c>
      <c r="M46" s="66">
        <v>186.54075113639752</v>
      </c>
      <c r="N46" s="67">
        <v>319.64067083134961</v>
      </c>
      <c r="O46" s="65">
        <v>245.13300125264499</v>
      </c>
      <c r="P46" s="66">
        <v>126.74828348878513</v>
      </c>
      <c r="Q46" s="66">
        <v>120.85590636146151</v>
      </c>
      <c r="R46" s="67">
        <v>118.71139571087336</v>
      </c>
      <c r="S46" s="65">
        <v>124.71044726470174</v>
      </c>
      <c r="T46" s="66">
        <v>118.2496503826336</v>
      </c>
      <c r="U46" s="66">
        <v>138.74905357009487</v>
      </c>
      <c r="V46" s="67">
        <v>87.035457724871407</v>
      </c>
      <c r="W46" s="65">
        <v>122.62436039306681</v>
      </c>
      <c r="X46" s="66">
        <v>107.81568804047316</v>
      </c>
      <c r="Y46" s="66">
        <v>62.219930904084848</v>
      </c>
      <c r="Z46" s="67">
        <v>238.39336641682999</v>
      </c>
      <c r="AA46" s="66">
        <v>28.90043085682656</v>
      </c>
      <c r="AB46" s="66">
        <v>122.61776905468113</v>
      </c>
      <c r="AC46" s="66">
        <v>228.51299057317891</v>
      </c>
      <c r="AD46" s="66">
        <v>386.22405712446943</v>
      </c>
      <c r="AE46" s="65">
        <v>399.06838693921043</v>
      </c>
      <c r="AF46" s="66">
        <v>330.03056557093862</v>
      </c>
      <c r="AG46" s="66">
        <v>410.15710115495096</v>
      </c>
      <c r="AH46" s="67">
        <v>508.20551431323673</v>
      </c>
      <c r="AI46" s="65">
        <v>395.41657364349487</v>
      </c>
      <c r="AJ46" s="79">
        <v>415.16883100657481</v>
      </c>
      <c r="AK46" s="79">
        <v>381.25775598814698</v>
      </c>
      <c r="AL46" s="79">
        <v>713.7062590267808</v>
      </c>
      <c r="AM46" s="81"/>
    </row>
    <row r="47" spans="1:39" x14ac:dyDescent="0.25">
      <c r="A47" s="3" t="s">
        <v>43</v>
      </c>
      <c r="B47" s="4" t="s">
        <v>163</v>
      </c>
      <c r="C47" s="65">
        <v>0</v>
      </c>
      <c r="D47" s="66">
        <v>0</v>
      </c>
      <c r="E47" s="66">
        <v>0</v>
      </c>
      <c r="F47" s="67">
        <v>0</v>
      </c>
      <c r="G47" s="65">
        <v>0</v>
      </c>
      <c r="H47" s="66">
        <v>0</v>
      </c>
      <c r="I47" s="66">
        <v>0</v>
      </c>
      <c r="J47" s="67">
        <v>0</v>
      </c>
      <c r="K47" s="65">
        <v>0</v>
      </c>
      <c r="L47" s="66">
        <v>0</v>
      </c>
      <c r="M47" s="66">
        <v>0</v>
      </c>
      <c r="N47" s="67">
        <v>0</v>
      </c>
      <c r="O47" s="65">
        <v>0</v>
      </c>
      <c r="P47" s="66">
        <v>0</v>
      </c>
      <c r="Q47" s="66">
        <v>0</v>
      </c>
      <c r="R47" s="67">
        <v>0</v>
      </c>
      <c r="S47" s="65">
        <v>0.16321661098432139</v>
      </c>
      <c r="T47" s="66">
        <v>0</v>
      </c>
      <c r="U47" s="66">
        <v>0.23987328996688306</v>
      </c>
      <c r="V47" s="67">
        <v>0</v>
      </c>
      <c r="W47" s="65">
        <v>0.28052362336281056</v>
      </c>
      <c r="X47" s="66">
        <v>0</v>
      </c>
      <c r="Y47" s="66">
        <v>1.4903280965867844</v>
      </c>
      <c r="Z47" s="67">
        <v>0.88493009270556167</v>
      </c>
      <c r="AA47" s="66">
        <v>2.098291209927837</v>
      </c>
      <c r="AB47" s="66">
        <v>0.75860159661081361</v>
      </c>
      <c r="AC47" s="66">
        <v>2.1452388933119275</v>
      </c>
      <c r="AD47" s="66">
        <v>0</v>
      </c>
      <c r="AE47" s="65">
        <v>0</v>
      </c>
      <c r="AF47" s="66">
        <v>0</v>
      </c>
      <c r="AG47" s="66">
        <v>0.76954999999999996</v>
      </c>
      <c r="AH47" s="67">
        <v>0</v>
      </c>
      <c r="AI47" s="65">
        <v>1.68</v>
      </c>
      <c r="AJ47" s="79">
        <v>1.0957999999999999</v>
      </c>
      <c r="AK47" s="79">
        <v>4.9519999999999995E-2</v>
      </c>
      <c r="AL47" s="79">
        <v>9.9949999999999997E-2</v>
      </c>
      <c r="AM47" s="81"/>
    </row>
    <row r="48" spans="1:39" x14ac:dyDescent="0.25">
      <c r="A48" s="3" t="s">
        <v>44</v>
      </c>
      <c r="B48" s="4" t="s">
        <v>164</v>
      </c>
      <c r="C48" s="65">
        <v>5.062828275345136E-2</v>
      </c>
      <c r="D48" s="66">
        <v>0.13676753252958401</v>
      </c>
      <c r="E48" s="66">
        <v>0.13893470956801598</v>
      </c>
      <c r="F48" s="67">
        <v>0.12850503580982561</v>
      </c>
      <c r="G48" s="65">
        <v>0.1172165286669304</v>
      </c>
      <c r="H48" s="66">
        <v>9.7500208289892018E-2</v>
      </c>
      <c r="I48" s="66">
        <v>0.12443250903876481</v>
      </c>
      <c r="J48" s="67">
        <v>0.2338921309668936</v>
      </c>
      <c r="K48" s="65">
        <v>0.11812766345277521</v>
      </c>
      <c r="L48" s="66">
        <v>5.3528705070348404E-3</v>
      </c>
      <c r="M48" s="66">
        <v>0.277706405474695</v>
      </c>
      <c r="N48" s="67">
        <v>0.2849210681736728</v>
      </c>
      <c r="O48" s="65">
        <v>0.1103001752408584</v>
      </c>
      <c r="P48" s="66">
        <v>0.1608693222629928</v>
      </c>
      <c r="Q48" s="66">
        <v>0.14805212886898722</v>
      </c>
      <c r="R48" s="67">
        <v>0.21197024487928962</v>
      </c>
      <c r="S48" s="65">
        <v>0.1083097350228456</v>
      </c>
      <c r="T48" s="66">
        <v>6.395538192050873E-2</v>
      </c>
      <c r="U48" s="66">
        <v>6.7622093051429355E-2</v>
      </c>
      <c r="V48" s="67">
        <v>0.26701625675075424</v>
      </c>
      <c r="W48" s="65">
        <v>0</v>
      </c>
      <c r="X48" s="66">
        <v>6.1699250082716636E-2</v>
      </c>
      <c r="Y48" s="66">
        <v>3.2593465977352083E-2</v>
      </c>
      <c r="Z48" s="67">
        <v>0.21019394561213439</v>
      </c>
      <c r="AA48" s="66">
        <v>0.12026486395915918</v>
      </c>
      <c r="AB48" s="66">
        <v>0.11045309198988393</v>
      </c>
      <c r="AC48" s="66">
        <v>5.3689424908112994E-2</v>
      </c>
      <c r="AD48" s="66">
        <v>4.1144698269930204E-2</v>
      </c>
      <c r="AE48" s="65">
        <v>0</v>
      </c>
      <c r="AF48" s="66">
        <v>0</v>
      </c>
      <c r="AG48" s="66">
        <v>0.21321687364760158</v>
      </c>
      <c r="AH48" s="67">
        <v>1.158764595330531</v>
      </c>
      <c r="AI48" s="65">
        <v>1.1803999999999999E-3</v>
      </c>
      <c r="AJ48" s="79">
        <v>0</v>
      </c>
      <c r="AK48" s="79">
        <v>0</v>
      </c>
      <c r="AL48" s="79">
        <v>0</v>
      </c>
      <c r="AM48" s="81"/>
    </row>
    <row r="49" spans="1:39" x14ac:dyDescent="0.25">
      <c r="A49" s="3" t="s">
        <v>45</v>
      </c>
      <c r="B49" s="4" t="s">
        <v>165</v>
      </c>
      <c r="C49" s="65">
        <v>0</v>
      </c>
      <c r="D49" s="66">
        <v>0</v>
      </c>
      <c r="E49" s="66">
        <v>0</v>
      </c>
      <c r="F49" s="67">
        <v>0</v>
      </c>
      <c r="G49" s="65">
        <v>0</v>
      </c>
      <c r="H49" s="66">
        <v>0</v>
      </c>
      <c r="I49" s="66">
        <v>0</v>
      </c>
      <c r="J49" s="67">
        <v>0</v>
      </c>
      <c r="K49" s="65">
        <v>0</v>
      </c>
      <c r="L49" s="66">
        <v>0</v>
      </c>
      <c r="M49" s="66">
        <v>0</v>
      </c>
      <c r="N49" s="67">
        <v>0</v>
      </c>
      <c r="O49" s="65">
        <v>0.17871822338738094</v>
      </c>
      <c r="P49" s="66">
        <v>0.18614019258689743</v>
      </c>
      <c r="Q49" s="66">
        <v>0</v>
      </c>
      <c r="R49" s="67">
        <v>5.1060728658558645E-2</v>
      </c>
      <c r="S49" s="65">
        <v>0.3618296243537279</v>
      </c>
      <c r="T49" s="66">
        <v>0.12734273281116903</v>
      </c>
      <c r="U49" s="66">
        <v>0.53176733592114289</v>
      </c>
      <c r="V49" s="67">
        <v>0</v>
      </c>
      <c r="W49" s="65">
        <v>0.28057973931067265</v>
      </c>
      <c r="X49" s="66">
        <v>0.76966036191982856</v>
      </c>
      <c r="Y49" s="66">
        <v>0</v>
      </c>
      <c r="Z49" s="67">
        <v>0</v>
      </c>
      <c r="AA49" s="66">
        <v>0</v>
      </c>
      <c r="AB49" s="66">
        <v>0</v>
      </c>
      <c r="AC49" s="66">
        <v>0</v>
      </c>
      <c r="AD49" s="66">
        <v>0</v>
      </c>
      <c r="AE49" s="65">
        <v>0</v>
      </c>
      <c r="AF49" s="66">
        <v>0</v>
      </c>
      <c r="AG49" s="66">
        <v>0</v>
      </c>
      <c r="AH49" s="67">
        <v>0</v>
      </c>
      <c r="AI49" s="65">
        <v>6.0090000000000005E-2</v>
      </c>
      <c r="AJ49" s="79">
        <v>0.15</v>
      </c>
      <c r="AK49" s="79">
        <v>0.1</v>
      </c>
      <c r="AL49" s="79">
        <v>4.9985000000000002E-2</v>
      </c>
      <c r="AM49" s="81"/>
    </row>
    <row r="50" spans="1:39" x14ac:dyDescent="0.25">
      <c r="A50" s="3" t="s">
        <v>46</v>
      </c>
      <c r="B50" s="4" t="s">
        <v>166</v>
      </c>
      <c r="C50" s="65">
        <v>0</v>
      </c>
      <c r="D50" s="66">
        <v>0</v>
      </c>
      <c r="E50" s="66">
        <v>0</v>
      </c>
      <c r="F50" s="67">
        <v>0</v>
      </c>
      <c r="G50" s="65">
        <v>0</v>
      </c>
      <c r="H50" s="66">
        <v>0</v>
      </c>
      <c r="I50" s="66">
        <v>0</v>
      </c>
      <c r="J50" s="67">
        <v>0</v>
      </c>
      <c r="K50" s="65">
        <v>0</v>
      </c>
      <c r="L50" s="66">
        <v>0</v>
      </c>
      <c r="M50" s="66">
        <v>0</v>
      </c>
      <c r="N50" s="67">
        <v>0</v>
      </c>
      <c r="O50" s="65">
        <v>0</v>
      </c>
      <c r="P50" s="66">
        <v>0</v>
      </c>
      <c r="Q50" s="66">
        <v>0</v>
      </c>
      <c r="R50" s="67">
        <v>2.5141986193370361E-3</v>
      </c>
      <c r="S50" s="65">
        <v>0</v>
      </c>
      <c r="T50" s="66">
        <v>0</v>
      </c>
      <c r="U50" s="66">
        <v>0</v>
      </c>
      <c r="V50" s="67">
        <v>0</v>
      </c>
      <c r="W50" s="65">
        <v>0</v>
      </c>
      <c r="X50" s="66">
        <v>0</v>
      </c>
      <c r="Y50" s="66">
        <v>0</v>
      </c>
      <c r="Z50" s="67">
        <v>0</v>
      </c>
      <c r="AA50" s="66">
        <v>0</v>
      </c>
      <c r="AB50" s="66">
        <v>0</v>
      </c>
      <c r="AC50" s="66">
        <v>0</v>
      </c>
      <c r="AD50" s="66">
        <v>0</v>
      </c>
      <c r="AE50" s="65">
        <v>0</v>
      </c>
      <c r="AF50" s="66">
        <v>0</v>
      </c>
      <c r="AG50" s="66">
        <v>0</v>
      </c>
      <c r="AH50" s="67">
        <v>0</v>
      </c>
      <c r="AI50" s="65">
        <v>0</v>
      </c>
      <c r="AJ50" s="79">
        <v>0</v>
      </c>
      <c r="AK50" s="79">
        <v>0</v>
      </c>
      <c r="AL50" s="79">
        <v>0</v>
      </c>
      <c r="AM50" s="81"/>
    </row>
    <row r="51" spans="1:39" x14ac:dyDescent="0.25">
      <c r="A51" s="3" t="s">
        <v>230</v>
      </c>
      <c r="B51" s="4" t="s">
        <v>231</v>
      </c>
      <c r="C51" s="65">
        <v>0</v>
      </c>
      <c r="D51" s="66">
        <v>0</v>
      </c>
      <c r="E51" s="66">
        <v>0</v>
      </c>
      <c r="F51" s="67">
        <v>0</v>
      </c>
      <c r="G51" s="65">
        <v>0</v>
      </c>
      <c r="H51" s="66">
        <v>0</v>
      </c>
      <c r="I51" s="66">
        <v>0</v>
      </c>
      <c r="J51" s="67">
        <v>0</v>
      </c>
      <c r="K51" s="65">
        <v>0</v>
      </c>
      <c r="L51" s="66">
        <v>0</v>
      </c>
      <c r="M51" s="66">
        <v>0</v>
      </c>
      <c r="N51" s="67">
        <v>0</v>
      </c>
      <c r="O51" s="65">
        <v>0</v>
      </c>
      <c r="P51" s="66">
        <v>0</v>
      </c>
      <c r="Q51" s="66">
        <v>0</v>
      </c>
      <c r="R51" s="67">
        <v>0</v>
      </c>
      <c r="S51" s="65">
        <v>0</v>
      </c>
      <c r="T51" s="66">
        <v>0</v>
      </c>
      <c r="U51" s="66">
        <v>0</v>
      </c>
      <c r="V51" s="67">
        <v>0</v>
      </c>
      <c r="W51" s="65">
        <v>0</v>
      </c>
      <c r="X51" s="66">
        <v>0</v>
      </c>
      <c r="Y51" s="66">
        <v>0</v>
      </c>
      <c r="Z51" s="67">
        <v>0</v>
      </c>
      <c r="AA51" s="65">
        <v>0</v>
      </c>
      <c r="AB51" s="66">
        <v>0</v>
      </c>
      <c r="AC51" s="66">
        <v>0</v>
      </c>
      <c r="AD51" s="67">
        <v>0</v>
      </c>
      <c r="AE51" s="65">
        <v>0</v>
      </c>
      <c r="AF51" s="66">
        <v>0</v>
      </c>
      <c r="AG51" s="66">
        <v>0</v>
      </c>
      <c r="AH51" s="67">
        <v>0</v>
      </c>
      <c r="AI51" s="65">
        <v>0</v>
      </c>
      <c r="AJ51" s="79">
        <v>0</v>
      </c>
      <c r="AK51" s="79">
        <v>0</v>
      </c>
      <c r="AL51" s="79">
        <v>0</v>
      </c>
      <c r="AM51" s="81"/>
    </row>
    <row r="52" spans="1:39" x14ac:dyDescent="0.25">
      <c r="A52" s="3" t="s">
        <v>47</v>
      </c>
      <c r="B52" s="4" t="s">
        <v>167</v>
      </c>
      <c r="C52" s="65">
        <v>6.3205962521312969E-2</v>
      </c>
      <c r="D52" s="66">
        <v>0</v>
      </c>
      <c r="E52" s="66">
        <v>0</v>
      </c>
      <c r="F52" s="67">
        <v>0</v>
      </c>
      <c r="G52" s="65">
        <v>0</v>
      </c>
      <c r="H52" s="66">
        <v>0</v>
      </c>
      <c r="I52" s="66">
        <v>0</v>
      </c>
      <c r="J52" s="67">
        <v>0</v>
      </c>
      <c r="K52" s="65">
        <v>0</v>
      </c>
      <c r="L52" s="66">
        <v>0</v>
      </c>
      <c r="M52" s="66">
        <v>0</v>
      </c>
      <c r="N52" s="67">
        <v>0</v>
      </c>
      <c r="O52" s="65">
        <v>0</v>
      </c>
      <c r="P52" s="66">
        <v>0</v>
      </c>
      <c r="Q52" s="66">
        <v>0</v>
      </c>
      <c r="R52" s="67">
        <v>0</v>
      </c>
      <c r="S52" s="65">
        <v>0</v>
      </c>
      <c r="T52" s="66">
        <v>0</v>
      </c>
      <c r="U52" s="66">
        <v>0</v>
      </c>
      <c r="V52" s="67">
        <v>0</v>
      </c>
      <c r="W52" s="65">
        <v>0</v>
      </c>
      <c r="X52" s="66">
        <v>0</v>
      </c>
      <c r="Y52" s="66">
        <v>0</v>
      </c>
      <c r="Z52" s="67">
        <v>0</v>
      </c>
      <c r="AA52" s="66">
        <v>0</v>
      </c>
      <c r="AB52" s="66">
        <v>0</v>
      </c>
      <c r="AC52" s="66">
        <v>0.22799856661110993</v>
      </c>
      <c r="AD52" s="66">
        <v>0</v>
      </c>
      <c r="AE52" s="65">
        <v>0</v>
      </c>
      <c r="AF52" s="66">
        <v>0.11</v>
      </c>
      <c r="AG52" s="66">
        <v>0</v>
      </c>
      <c r="AH52" s="67">
        <v>0</v>
      </c>
      <c r="AI52" s="65">
        <v>0</v>
      </c>
      <c r="AJ52" s="79">
        <v>0</v>
      </c>
      <c r="AK52" s="79">
        <v>0</v>
      </c>
      <c r="AL52" s="79">
        <v>0.13</v>
      </c>
      <c r="AM52" s="81"/>
    </row>
    <row r="53" spans="1:39" x14ac:dyDescent="0.25">
      <c r="A53" s="3" t="s">
        <v>48</v>
      </c>
      <c r="B53" s="4" t="s">
        <v>168</v>
      </c>
      <c r="C53" s="65">
        <v>0.18985026242614961</v>
      </c>
      <c r="D53" s="66">
        <v>0.24298399999999998</v>
      </c>
      <c r="E53" s="66">
        <v>5.893902650077984E-2</v>
      </c>
      <c r="F53" s="67">
        <v>0</v>
      </c>
      <c r="G53" s="65">
        <v>0.15972341012129912</v>
      </c>
      <c r="H53" s="66">
        <v>1.1680284753400694</v>
      </c>
      <c r="I53" s="66">
        <v>0</v>
      </c>
      <c r="J53" s="67">
        <v>0</v>
      </c>
      <c r="K53" s="65">
        <v>0</v>
      </c>
      <c r="L53" s="66">
        <v>0</v>
      </c>
      <c r="M53" s="66">
        <v>0</v>
      </c>
      <c r="N53" s="67">
        <v>0</v>
      </c>
      <c r="O53" s="65">
        <v>0.49317782029034374</v>
      </c>
      <c r="P53" s="66">
        <v>0.51365894707586257</v>
      </c>
      <c r="Q53" s="66">
        <v>0.73652084948358965</v>
      </c>
      <c r="R53" s="67">
        <v>0.41122050341856758</v>
      </c>
      <c r="S53" s="65">
        <v>0.12561678435094792</v>
      </c>
      <c r="T53" s="66">
        <v>4.6528363156811581E-2</v>
      </c>
      <c r="U53" s="66">
        <v>0.18461424456495332</v>
      </c>
      <c r="V53" s="67">
        <v>1.1492022547151222</v>
      </c>
      <c r="W53" s="65">
        <v>0.18798842533815069</v>
      </c>
      <c r="X53" s="66">
        <v>4.852289090789378E-2</v>
      </c>
      <c r="Y53" s="66">
        <v>0</v>
      </c>
      <c r="Z53" s="67">
        <v>0.86660018574644015</v>
      </c>
      <c r="AA53" s="66">
        <v>0.21414174961991159</v>
      </c>
      <c r="AB53" s="66">
        <v>0</v>
      </c>
      <c r="AC53" s="66">
        <v>0</v>
      </c>
      <c r="AD53" s="66">
        <v>0</v>
      </c>
      <c r="AE53" s="65">
        <v>0</v>
      </c>
      <c r="AF53" s="66">
        <v>0</v>
      </c>
      <c r="AG53" s="66">
        <v>0</v>
      </c>
      <c r="AH53" s="67">
        <v>0</v>
      </c>
      <c r="AI53" s="65">
        <v>0</v>
      </c>
      <c r="AJ53" s="79">
        <v>0</v>
      </c>
      <c r="AK53" s="79">
        <v>0</v>
      </c>
      <c r="AL53" s="79">
        <v>0</v>
      </c>
      <c r="AM53" s="81"/>
    </row>
    <row r="54" spans="1:39" x14ac:dyDescent="0.25">
      <c r="A54" s="3" t="s">
        <v>49</v>
      </c>
      <c r="B54" s="4" t="s">
        <v>169</v>
      </c>
      <c r="C54" s="65">
        <v>0</v>
      </c>
      <c r="D54" s="66">
        <v>0</v>
      </c>
      <c r="E54" s="66">
        <v>0</v>
      </c>
      <c r="F54" s="67">
        <v>0</v>
      </c>
      <c r="G54" s="65">
        <v>0</v>
      </c>
      <c r="H54" s="66">
        <v>0</v>
      </c>
      <c r="I54" s="66">
        <v>0</v>
      </c>
      <c r="J54" s="67">
        <v>0</v>
      </c>
      <c r="K54" s="65">
        <v>0</v>
      </c>
      <c r="L54" s="66">
        <v>0</v>
      </c>
      <c r="M54" s="66">
        <v>0</v>
      </c>
      <c r="N54" s="67">
        <v>0</v>
      </c>
      <c r="O54" s="65">
        <v>0</v>
      </c>
      <c r="P54" s="66">
        <v>0</v>
      </c>
      <c r="Q54" s="66">
        <v>0</v>
      </c>
      <c r="R54" s="67">
        <v>0</v>
      </c>
      <c r="S54" s="65">
        <v>0</v>
      </c>
      <c r="T54" s="66">
        <v>0.33073555488876027</v>
      </c>
      <c r="U54" s="66">
        <v>0</v>
      </c>
      <c r="V54" s="67">
        <v>0</v>
      </c>
      <c r="W54" s="65">
        <v>0</v>
      </c>
      <c r="X54" s="66">
        <v>0</v>
      </c>
      <c r="Y54" s="66">
        <v>0</v>
      </c>
      <c r="Z54" s="67">
        <v>0</v>
      </c>
      <c r="AA54" s="66">
        <v>0</v>
      </c>
      <c r="AB54" s="66">
        <v>0</v>
      </c>
      <c r="AC54" s="66">
        <v>0</v>
      </c>
      <c r="AD54" s="66">
        <v>0</v>
      </c>
      <c r="AE54" s="65">
        <v>0</v>
      </c>
      <c r="AF54" s="66">
        <v>0</v>
      </c>
      <c r="AG54" s="66">
        <v>0</v>
      </c>
      <c r="AH54" s="67">
        <v>0</v>
      </c>
      <c r="AI54" s="65">
        <v>1.4960000000000001E-2</v>
      </c>
      <c r="AJ54" s="79">
        <v>0</v>
      </c>
      <c r="AK54" s="79">
        <v>0</v>
      </c>
      <c r="AL54" s="79">
        <v>0</v>
      </c>
      <c r="AM54" s="81"/>
    </row>
    <row r="55" spans="1:39" x14ac:dyDescent="0.25">
      <c r="A55" s="3" t="s">
        <v>232</v>
      </c>
      <c r="B55" s="4" t="s">
        <v>170</v>
      </c>
      <c r="C55" s="65">
        <v>0</v>
      </c>
      <c r="D55" s="66">
        <v>0</v>
      </c>
      <c r="E55" s="66">
        <v>0</v>
      </c>
      <c r="F55" s="67">
        <v>0</v>
      </c>
      <c r="G55" s="65">
        <v>0</v>
      </c>
      <c r="H55" s="66">
        <v>0</v>
      </c>
      <c r="I55" s="66">
        <v>0</v>
      </c>
      <c r="J55" s="67">
        <v>0</v>
      </c>
      <c r="K55" s="65">
        <v>0</v>
      </c>
      <c r="L55" s="66">
        <v>0</v>
      </c>
      <c r="M55" s="66">
        <v>0</v>
      </c>
      <c r="N55" s="67">
        <v>0</v>
      </c>
      <c r="O55" s="65">
        <v>0</v>
      </c>
      <c r="P55" s="66">
        <v>0</v>
      </c>
      <c r="Q55" s="66">
        <v>0</v>
      </c>
      <c r="R55" s="67">
        <v>1.1206381573861217E-2</v>
      </c>
      <c r="S55" s="65">
        <v>0</v>
      </c>
      <c r="T55" s="66">
        <v>0</v>
      </c>
      <c r="U55" s="66">
        <v>0</v>
      </c>
      <c r="V55" s="67">
        <v>2.9585923367581139E-2</v>
      </c>
      <c r="W55" s="65">
        <v>0</v>
      </c>
      <c r="X55" s="66">
        <v>0</v>
      </c>
      <c r="Y55" s="66">
        <v>0</v>
      </c>
      <c r="Z55" s="67">
        <v>0</v>
      </c>
      <c r="AA55" s="66">
        <v>0</v>
      </c>
      <c r="AB55" s="66">
        <v>8.3174372277313155E-2</v>
      </c>
      <c r="AC55" s="66">
        <v>0</v>
      </c>
      <c r="AD55" s="66">
        <v>0</v>
      </c>
      <c r="AE55" s="65">
        <v>0</v>
      </c>
      <c r="AF55" s="66">
        <v>0</v>
      </c>
      <c r="AG55" s="66">
        <v>0</v>
      </c>
      <c r="AH55" s="67">
        <v>0</v>
      </c>
      <c r="AI55" s="65">
        <v>0</v>
      </c>
      <c r="AJ55" s="79">
        <v>0</v>
      </c>
      <c r="AK55" s="79">
        <v>0</v>
      </c>
      <c r="AL55" s="79">
        <v>0</v>
      </c>
      <c r="AM55" s="81"/>
    </row>
    <row r="56" spans="1:39" x14ac:dyDescent="0.25">
      <c r="A56" s="3" t="s">
        <v>221</v>
      </c>
      <c r="B56" s="4" t="s">
        <v>171</v>
      </c>
      <c r="C56" s="65">
        <v>218.84607115016959</v>
      </c>
      <c r="D56" s="66">
        <v>406.49564887420075</v>
      </c>
      <c r="E56" s="66">
        <v>80.259485247746753</v>
      </c>
      <c r="F56" s="67">
        <v>184.53234494941506</v>
      </c>
      <c r="G56" s="65">
        <v>140.3981939442011</v>
      </c>
      <c r="H56" s="66">
        <v>419.92229657998632</v>
      </c>
      <c r="I56" s="66">
        <v>129.41024139860173</v>
      </c>
      <c r="J56" s="67">
        <v>100.30320368474318</v>
      </c>
      <c r="K56" s="65">
        <v>17.709274032917321</v>
      </c>
      <c r="L56" s="66">
        <v>17.385536338024099</v>
      </c>
      <c r="M56" s="66">
        <v>137.1644553045497</v>
      </c>
      <c r="N56" s="67">
        <v>60.609559562441085</v>
      </c>
      <c r="O56" s="65">
        <v>77.989688167404708</v>
      </c>
      <c r="P56" s="66">
        <v>34.506432536072737</v>
      </c>
      <c r="Q56" s="66">
        <v>45.628961393986941</v>
      </c>
      <c r="R56" s="67">
        <v>208.17185860531785</v>
      </c>
      <c r="S56" s="65">
        <v>23.447312115208746</v>
      </c>
      <c r="T56" s="66">
        <v>13.724559200015593</v>
      </c>
      <c r="U56" s="66">
        <v>13.8042855241429</v>
      </c>
      <c r="V56" s="67">
        <v>14.909420107408838</v>
      </c>
      <c r="W56" s="65">
        <v>11.032943333333337</v>
      </c>
      <c r="X56" s="66">
        <v>3.970547817152811</v>
      </c>
      <c r="Y56" s="66">
        <v>7.0758451219323648</v>
      </c>
      <c r="Z56" s="67">
        <v>37.00340944068256</v>
      </c>
      <c r="AA56" s="66">
        <v>14.556355225403436</v>
      </c>
      <c r="AB56" s="66">
        <v>60.252676173400907</v>
      </c>
      <c r="AC56" s="66">
        <v>155.39074206859604</v>
      </c>
      <c r="AD56" s="66">
        <v>16.772361009820148</v>
      </c>
      <c r="AE56" s="65">
        <v>10.275610799356279</v>
      </c>
      <c r="AF56" s="66">
        <v>47.260135884805678</v>
      </c>
      <c r="AG56" s="66">
        <v>6.6194032697942022</v>
      </c>
      <c r="AH56" s="67">
        <v>0</v>
      </c>
      <c r="AI56" s="65">
        <v>25.127340142308245</v>
      </c>
      <c r="AJ56" s="79">
        <v>7.6981103694634632</v>
      </c>
      <c r="AK56" s="79">
        <v>38.266212944729723</v>
      </c>
      <c r="AL56" s="79">
        <v>63.733439531685768</v>
      </c>
      <c r="AM56" s="81"/>
    </row>
    <row r="57" spans="1:39" x14ac:dyDescent="0.25">
      <c r="A57" s="3" t="s">
        <v>50</v>
      </c>
      <c r="B57" s="4" t="s">
        <v>172</v>
      </c>
      <c r="C57" s="65">
        <v>0</v>
      </c>
      <c r="D57" s="66">
        <v>0</v>
      </c>
      <c r="E57" s="66">
        <v>0</v>
      </c>
      <c r="F57" s="67">
        <v>0</v>
      </c>
      <c r="G57" s="65">
        <v>0</v>
      </c>
      <c r="H57" s="66">
        <v>0</v>
      </c>
      <c r="I57" s="66">
        <v>0</v>
      </c>
      <c r="J57" s="67">
        <v>0</v>
      </c>
      <c r="K57" s="65">
        <v>0</v>
      </c>
      <c r="L57" s="66">
        <v>0</v>
      </c>
      <c r="M57" s="66">
        <v>0</v>
      </c>
      <c r="N57" s="67">
        <v>0</v>
      </c>
      <c r="O57" s="65">
        <v>0</v>
      </c>
      <c r="P57" s="66">
        <v>0</v>
      </c>
      <c r="Q57" s="66">
        <v>0</v>
      </c>
      <c r="R57" s="67">
        <v>0</v>
      </c>
      <c r="S57" s="65">
        <v>0</v>
      </c>
      <c r="T57" s="66">
        <v>0</v>
      </c>
      <c r="U57" s="66">
        <v>0</v>
      </c>
      <c r="V57" s="67">
        <v>0</v>
      </c>
      <c r="W57" s="65">
        <v>0</v>
      </c>
      <c r="X57" s="66">
        <v>0</v>
      </c>
      <c r="Y57" s="66">
        <v>0</v>
      </c>
      <c r="Z57" s="67">
        <v>0</v>
      </c>
      <c r="AA57" s="66">
        <v>0</v>
      </c>
      <c r="AB57" s="66">
        <v>0</v>
      </c>
      <c r="AC57" s="66">
        <v>0</v>
      </c>
      <c r="AD57" s="66">
        <v>0</v>
      </c>
      <c r="AE57" s="65">
        <v>0</v>
      </c>
      <c r="AF57" s="66">
        <v>0</v>
      </c>
      <c r="AG57" s="66">
        <v>0</v>
      </c>
      <c r="AH57" s="67">
        <v>0</v>
      </c>
      <c r="AI57" s="65">
        <v>0</v>
      </c>
      <c r="AJ57" s="79">
        <v>0</v>
      </c>
      <c r="AK57" s="79">
        <v>0</v>
      </c>
      <c r="AL57" s="79">
        <v>0</v>
      </c>
      <c r="AM57" s="81"/>
    </row>
    <row r="58" spans="1:39" x14ac:dyDescent="0.25">
      <c r="A58" s="3" t="s">
        <v>51</v>
      </c>
      <c r="B58" s="4" t="s">
        <v>173</v>
      </c>
      <c r="C58" s="65">
        <v>0</v>
      </c>
      <c r="D58" s="66">
        <v>0</v>
      </c>
      <c r="E58" s="66">
        <v>0</v>
      </c>
      <c r="F58" s="67">
        <v>0</v>
      </c>
      <c r="G58" s="65">
        <v>0</v>
      </c>
      <c r="H58" s="66">
        <v>0</v>
      </c>
      <c r="I58" s="66">
        <v>0</v>
      </c>
      <c r="J58" s="67">
        <v>0</v>
      </c>
      <c r="K58" s="65">
        <v>0</v>
      </c>
      <c r="L58" s="66">
        <v>0</v>
      </c>
      <c r="M58" s="66">
        <v>0</v>
      </c>
      <c r="N58" s="67">
        <v>0</v>
      </c>
      <c r="O58" s="65">
        <v>0</v>
      </c>
      <c r="P58" s="66">
        <v>0</v>
      </c>
      <c r="Q58" s="66">
        <v>0</v>
      </c>
      <c r="R58" s="67">
        <v>0</v>
      </c>
      <c r="S58" s="65">
        <v>0</v>
      </c>
      <c r="T58" s="66">
        <v>0</v>
      </c>
      <c r="U58" s="66">
        <v>0</v>
      </c>
      <c r="V58" s="67">
        <v>0</v>
      </c>
      <c r="W58" s="65">
        <v>4.3658207436740669E-2</v>
      </c>
      <c r="X58" s="66">
        <v>0</v>
      </c>
      <c r="Y58" s="66">
        <v>0</v>
      </c>
      <c r="Z58" s="67">
        <v>0</v>
      </c>
      <c r="AA58" s="66">
        <v>0</v>
      </c>
      <c r="AB58" s="66">
        <v>0</v>
      </c>
      <c r="AC58" s="66">
        <v>0</v>
      </c>
      <c r="AD58" s="66">
        <v>0</v>
      </c>
      <c r="AE58" s="65">
        <v>0</v>
      </c>
      <c r="AF58" s="66">
        <v>0</v>
      </c>
      <c r="AG58" s="66">
        <v>0</v>
      </c>
      <c r="AH58" s="67">
        <v>0</v>
      </c>
      <c r="AI58" s="65">
        <v>0</v>
      </c>
      <c r="AJ58" s="79">
        <v>0</v>
      </c>
      <c r="AK58" s="79">
        <v>0</v>
      </c>
      <c r="AL58" s="79">
        <v>0</v>
      </c>
      <c r="AM58" s="81"/>
    </row>
    <row r="59" spans="1:39" x14ac:dyDescent="0.25">
      <c r="A59" s="3" t="s">
        <v>228</v>
      </c>
      <c r="B59" s="4" t="s">
        <v>225</v>
      </c>
      <c r="C59" s="65">
        <v>0</v>
      </c>
      <c r="D59" s="66">
        <v>0</v>
      </c>
      <c r="E59" s="66">
        <v>0</v>
      </c>
      <c r="F59" s="67">
        <v>0</v>
      </c>
      <c r="G59" s="65">
        <v>0</v>
      </c>
      <c r="H59" s="66">
        <v>0</v>
      </c>
      <c r="I59" s="66">
        <v>0</v>
      </c>
      <c r="J59" s="67">
        <v>0</v>
      </c>
      <c r="K59" s="65">
        <v>0</v>
      </c>
      <c r="L59" s="66">
        <v>0</v>
      </c>
      <c r="M59" s="66">
        <v>0</v>
      </c>
      <c r="N59" s="67">
        <v>0</v>
      </c>
      <c r="O59" s="65">
        <v>0</v>
      </c>
      <c r="P59" s="66">
        <v>0</v>
      </c>
      <c r="Q59" s="66">
        <v>0</v>
      </c>
      <c r="R59" s="67">
        <v>0</v>
      </c>
      <c r="S59" s="65">
        <v>0</v>
      </c>
      <c r="T59" s="66">
        <v>0</v>
      </c>
      <c r="U59" s="66">
        <v>0</v>
      </c>
      <c r="V59" s="67">
        <v>0</v>
      </c>
      <c r="W59" s="65">
        <v>0</v>
      </c>
      <c r="X59" s="66">
        <v>0</v>
      </c>
      <c r="Y59" s="66">
        <v>0</v>
      </c>
      <c r="Z59" s="67">
        <v>0</v>
      </c>
      <c r="AA59" s="66">
        <v>0</v>
      </c>
      <c r="AB59" s="66">
        <v>0</v>
      </c>
      <c r="AC59" s="66">
        <v>0</v>
      </c>
      <c r="AD59" s="66">
        <v>0</v>
      </c>
      <c r="AE59" s="65">
        <v>0</v>
      </c>
      <c r="AF59" s="66">
        <v>0</v>
      </c>
      <c r="AG59" s="66">
        <v>0</v>
      </c>
      <c r="AH59" s="67">
        <v>0</v>
      </c>
      <c r="AI59" s="65">
        <v>0</v>
      </c>
      <c r="AJ59" s="79">
        <v>0</v>
      </c>
      <c r="AK59" s="79">
        <v>0</v>
      </c>
      <c r="AL59" s="79">
        <v>0</v>
      </c>
      <c r="AM59" s="81"/>
    </row>
    <row r="60" spans="1:39" x14ac:dyDescent="0.25">
      <c r="A60" s="3" t="s">
        <v>52</v>
      </c>
      <c r="B60" s="4" t="s">
        <v>174</v>
      </c>
      <c r="C60" s="65">
        <v>0.82896072900942408</v>
      </c>
      <c r="D60" s="66">
        <v>0.43726745000000006</v>
      </c>
      <c r="E60" s="66">
        <v>2.4956162673722537</v>
      </c>
      <c r="F60" s="67">
        <v>0</v>
      </c>
      <c r="G60" s="65">
        <v>0</v>
      </c>
      <c r="H60" s="66">
        <v>0</v>
      </c>
      <c r="I60" s="66">
        <v>0</v>
      </c>
      <c r="J60" s="67">
        <v>7.0917738331477534E-2</v>
      </c>
      <c r="K60" s="65">
        <v>4.5834757911250024E-2</v>
      </c>
      <c r="L60" s="66">
        <v>4.2082446156848308E-2</v>
      </c>
      <c r="M60" s="66">
        <v>6.5630961931550755E-2</v>
      </c>
      <c r="N60" s="67">
        <v>2.1380235541475345E-2</v>
      </c>
      <c r="O60" s="65">
        <v>0.2606298115925792</v>
      </c>
      <c r="P60" s="66">
        <v>0.27145347801815145</v>
      </c>
      <c r="Q60" s="66">
        <v>0</v>
      </c>
      <c r="R60" s="67">
        <v>5.1385450614116184E-3</v>
      </c>
      <c r="S60" s="65">
        <v>2.999705287906701E-2</v>
      </c>
      <c r="T60" s="66">
        <v>0</v>
      </c>
      <c r="U60" s="66">
        <v>4.4085535902369431E-2</v>
      </c>
      <c r="V60" s="67">
        <v>0</v>
      </c>
      <c r="W60" s="65">
        <v>0</v>
      </c>
      <c r="X60" s="66">
        <v>4.1821712353200174E-2</v>
      </c>
      <c r="Y60" s="66">
        <v>0</v>
      </c>
      <c r="Z60" s="67">
        <v>0.1058538996583432</v>
      </c>
      <c r="AA60" s="66">
        <v>0</v>
      </c>
      <c r="AB60" s="66">
        <v>3.7810702691506513E-2</v>
      </c>
      <c r="AC60" s="66">
        <v>1.3914711557392245E-2</v>
      </c>
      <c r="AD60" s="66">
        <v>0</v>
      </c>
      <c r="AE60" s="65">
        <v>0</v>
      </c>
      <c r="AF60" s="66">
        <v>0</v>
      </c>
      <c r="AG60" s="66">
        <v>0.37135862557270582</v>
      </c>
      <c r="AH60" s="67">
        <v>0</v>
      </c>
      <c r="AI60" s="65">
        <v>0</v>
      </c>
      <c r="AJ60" s="79">
        <v>0</v>
      </c>
      <c r="AK60" s="79">
        <v>2.5000000000000001E-2</v>
      </c>
      <c r="AL60" s="79">
        <v>0</v>
      </c>
      <c r="AM60" s="81"/>
    </row>
    <row r="61" spans="1:39" x14ac:dyDescent="0.25">
      <c r="A61" s="3" t="s">
        <v>53</v>
      </c>
      <c r="B61" s="4" t="s">
        <v>175</v>
      </c>
      <c r="C61" s="65">
        <v>0</v>
      </c>
      <c r="D61" s="66">
        <v>0</v>
      </c>
      <c r="E61" s="66">
        <v>0</v>
      </c>
      <c r="F61" s="67">
        <v>0</v>
      </c>
      <c r="G61" s="65">
        <v>0</v>
      </c>
      <c r="H61" s="66">
        <v>0</v>
      </c>
      <c r="I61" s="66">
        <v>0</v>
      </c>
      <c r="J61" s="67">
        <v>0</v>
      </c>
      <c r="K61" s="65">
        <v>0</v>
      </c>
      <c r="L61" s="66">
        <v>0</v>
      </c>
      <c r="M61" s="66">
        <v>0</v>
      </c>
      <c r="N61" s="67">
        <v>0</v>
      </c>
      <c r="O61" s="65">
        <v>1.7499930204936169E-2</v>
      </c>
      <c r="P61" s="66">
        <v>1.822668285787182E-2</v>
      </c>
      <c r="Q61" s="66">
        <v>0</v>
      </c>
      <c r="R61" s="67">
        <v>0</v>
      </c>
      <c r="S61" s="65">
        <v>0</v>
      </c>
      <c r="T61" s="66">
        <v>0</v>
      </c>
      <c r="U61" s="66">
        <v>0</v>
      </c>
      <c r="V61" s="67">
        <v>0</v>
      </c>
      <c r="W61" s="65">
        <v>0</v>
      </c>
      <c r="X61" s="66">
        <v>0</v>
      </c>
      <c r="Y61" s="66">
        <v>0</v>
      </c>
      <c r="Z61" s="67">
        <v>0</v>
      </c>
      <c r="AA61" s="66">
        <v>0</v>
      </c>
      <c r="AB61" s="66">
        <v>0</v>
      </c>
      <c r="AC61" s="66">
        <v>0</v>
      </c>
      <c r="AD61" s="66">
        <v>0</v>
      </c>
      <c r="AE61" s="65">
        <v>0</v>
      </c>
      <c r="AF61" s="66">
        <v>0</v>
      </c>
      <c r="AG61" s="66">
        <v>0</v>
      </c>
      <c r="AH61" s="67">
        <v>0</v>
      </c>
      <c r="AI61" s="65">
        <v>0</v>
      </c>
      <c r="AJ61" s="79">
        <v>0</v>
      </c>
      <c r="AK61" s="79">
        <v>0</v>
      </c>
      <c r="AL61" s="79">
        <v>0</v>
      </c>
      <c r="AM61" s="81"/>
    </row>
    <row r="62" spans="1:39" x14ac:dyDescent="0.25">
      <c r="A62" s="3" t="s">
        <v>54</v>
      </c>
      <c r="B62" s="4" t="s">
        <v>176</v>
      </c>
      <c r="C62" s="65">
        <v>0.30007267781231228</v>
      </c>
      <c r="D62" s="66">
        <v>1.4375172023015856</v>
      </c>
      <c r="E62" s="66">
        <v>2.9025987981460331</v>
      </c>
      <c r="F62" s="67">
        <v>0.30565169345315463</v>
      </c>
      <c r="G62" s="65">
        <v>1.149001723302663</v>
      </c>
      <c r="H62" s="66">
        <v>0.7427754021749523</v>
      </c>
      <c r="I62" s="66">
        <v>1.281240955825186</v>
      </c>
      <c r="J62" s="67">
        <v>5.1655037402400161</v>
      </c>
      <c r="K62" s="65">
        <v>3.0100812976192954</v>
      </c>
      <c r="L62" s="66">
        <v>0.75925516268590354</v>
      </c>
      <c r="M62" s="66">
        <v>1.44497669470482E-2</v>
      </c>
      <c r="N62" s="67">
        <v>4.7072206738264979E-3</v>
      </c>
      <c r="O62" s="65">
        <v>0.11413199799824048</v>
      </c>
      <c r="P62" s="66">
        <v>0.22591597943844097</v>
      </c>
      <c r="Q62" s="66">
        <v>0.10385616834748998</v>
      </c>
      <c r="R62" s="67">
        <v>2.231396706389901</v>
      </c>
      <c r="S62" s="65">
        <v>3.4222028242689504E-4</v>
      </c>
      <c r="T62" s="66">
        <v>6.0571507906181578E-2</v>
      </c>
      <c r="U62" s="66">
        <v>0</v>
      </c>
      <c r="V62" s="67">
        <v>4.2408846266477951E-2</v>
      </c>
      <c r="W62" s="65">
        <v>7.8309805241608743E-2</v>
      </c>
      <c r="X62" s="66">
        <v>0</v>
      </c>
      <c r="Y62" s="66">
        <v>0</v>
      </c>
      <c r="Z62" s="67">
        <v>8.7535372297620217E-4</v>
      </c>
      <c r="AA62" s="66">
        <v>4.5016617302214644E-2</v>
      </c>
      <c r="AB62" s="66">
        <v>0.12106271304950807</v>
      </c>
      <c r="AC62" s="66">
        <v>0.2234521111766723</v>
      </c>
      <c r="AD62" s="66">
        <v>1.4599999999999999E-3</v>
      </c>
      <c r="AE62" s="65">
        <v>0</v>
      </c>
      <c r="AF62" s="66">
        <v>9.9220000000000003E-2</v>
      </c>
      <c r="AG62" s="66">
        <v>4.5509999999999995E-2</v>
      </c>
      <c r="AH62" s="67">
        <v>0.16634000000000004</v>
      </c>
      <c r="AI62" s="65">
        <v>6.2045013066882905E-2</v>
      </c>
      <c r="AJ62" s="79">
        <v>0.18839040007372818</v>
      </c>
      <c r="AK62" s="79">
        <v>7.642047563042223E-2</v>
      </c>
      <c r="AL62" s="79">
        <v>0.27988000000000002</v>
      </c>
      <c r="AM62" s="81"/>
    </row>
    <row r="63" spans="1:39" x14ac:dyDescent="0.25">
      <c r="A63" s="3" t="s">
        <v>55</v>
      </c>
      <c r="B63" s="4" t="s">
        <v>177</v>
      </c>
      <c r="C63" s="65">
        <v>0</v>
      </c>
      <c r="D63" s="66">
        <v>0</v>
      </c>
      <c r="E63" s="66">
        <v>0</v>
      </c>
      <c r="F63" s="67">
        <v>0</v>
      </c>
      <c r="G63" s="65">
        <v>0</v>
      </c>
      <c r="H63" s="66">
        <v>0</v>
      </c>
      <c r="I63" s="66">
        <v>0</v>
      </c>
      <c r="J63" s="67">
        <v>0</v>
      </c>
      <c r="K63" s="65">
        <v>0</v>
      </c>
      <c r="L63" s="66">
        <v>0</v>
      </c>
      <c r="M63" s="66">
        <v>0</v>
      </c>
      <c r="N63" s="67">
        <v>0</v>
      </c>
      <c r="O63" s="65">
        <v>0</v>
      </c>
      <c r="P63" s="66">
        <v>0</v>
      </c>
      <c r="Q63" s="66">
        <v>0</v>
      </c>
      <c r="R63" s="67">
        <v>0</v>
      </c>
      <c r="S63" s="65">
        <v>3.1563212271232738E-4</v>
      </c>
      <c r="T63" s="66">
        <v>0</v>
      </c>
      <c r="U63" s="66">
        <v>4.6387261221536948E-4</v>
      </c>
      <c r="V63" s="67">
        <v>1.3875443929736095E-3</v>
      </c>
      <c r="W63" s="65">
        <v>4.7039193295434273E-3</v>
      </c>
      <c r="X63" s="66">
        <v>2.2086281378765446E-3</v>
      </c>
      <c r="Y63" s="66">
        <v>1.227706888509209E-3</v>
      </c>
      <c r="Z63" s="67">
        <v>1.8242371586824054E-3</v>
      </c>
      <c r="AA63" s="66">
        <v>6.331147380066953E-4</v>
      </c>
      <c r="AB63" s="66">
        <v>1.0845285796943775E-3</v>
      </c>
      <c r="AC63" s="66">
        <v>0</v>
      </c>
      <c r="AD63" s="66">
        <v>0</v>
      </c>
      <c r="AE63" s="65">
        <v>0</v>
      </c>
      <c r="AF63" s="66">
        <v>0</v>
      </c>
      <c r="AG63" s="66">
        <v>0</v>
      </c>
      <c r="AH63" s="67">
        <v>0</v>
      </c>
      <c r="AI63" s="65">
        <v>0</v>
      </c>
      <c r="AJ63" s="79">
        <v>0</v>
      </c>
      <c r="AK63" s="79">
        <v>0</v>
      </c>
      <c r="AL63" s="79">
        <v>0</v>
      </c>
      <c r="AM63" s="81"/>
    </row>
    <row r="64" spans="1:39" x14ac:dyDescent="0.25">
      <c r="A64" s="3" t="s">
        <v>241</v>
      </c>
      <c r="B64" s="4" t="s">
        <v>178</v>
      </c>
      <c r="C64" s="65">
        <v>0</v>
      </c>
      <c r="D64" s="66">
        <v>0</v>
      </c>
      <c r="E64" s="66">
        <v>0</v>
      </c>
      <c r="F64" s="67">
        <v>0</v>
      </c>
      <c r="G64" s="65">
        <v>0</v>
      </c>
      <c r="H64" s="66">
        <v>0</v>
      </c>
      <c r="I64" s="66">
        <v>0</v>
      </c>
      <c r="J64" s="67">
        <v>0</v>
      </c>
      <c r="K64" s="65">
        <v>0</v>
      </c>
      <c r="L64" s="66">
        <v>0</v>
      </c>
      <c r="M64" s="66">
        <v>0</v>
      </c>
      <c r="N64" s="67">
        <v>0</v>
      </c>
      <c r="O64" s="65">
        <v>0</v>
      </c>
      <c r="P64" s="66">
        <v>0</v>
      </c>
      <c r="Q64" s="66">
        <v>0</v>
      </c>
      <c r="R64" s="67">
        <v>0</v>
      </c>
      <c r="S64" s="65">
        <v>0</v>
      </c>
      <c r="T64" s="66">
        <v>0</v>
      </c>
      <c r="U64" s="66">
        <v>0</v>
      </c>
      <c r="V64" s="67">
        <v>0</v>
      </c>
      <c r="W64" s="65">
        <v>0</v>
      </c>
      <c r="X64" s="66">
        <v>0</v>
      </c>
      <c r="Y64" s="66">
        <v>0</v>
      </c>
      <c r="Z64" s="67">
        <v>0</v>
      </c>
      <c r="AA64" s="66">
        <v>0</v>
      </c>
      <c r="AB64" s="66">
        <v>0</v>
      </c>
      <c r="AC64" s="66">
        <v>0</v>
      </c>
      <c r="AD64" s="66">
        <v>0</v>
      </c>
      <c r="AE64" s="65">
        <v>0</v>
      </c>
      <c r="AF64" s="66">
        <v>0</v>
      </c>
      <c r="AG64" s="66">
        <v>0</v>
      </c>
      <c r="AH64" s="67">
        <v>0</v>
      </c>
      <c r="AI64" s="65">
        <v>0</v>
      </c>
      <c r="AJ64" s="79">
        <v>0</v>
      </c>
      <c r="AK64" s="79">
        <v>0</v>
      </c>
      <c r="AL64" s="79">
        <v>0</v>
      </c>
      <c r="AM64" s="81"/>
    </row>
    <row r="65" spans="1:39" x14ac:dyDescent="0.25">
      <c r="A65" s="3" t="s">
        <v>56</v>
      </c>
      <c r="B65" s="4" t="s">
        <v>179</v>
      </c>
      <c r="C65" s="65">
        <v>0</v>
      </c>
      <c r="D65" s="66">
        <v>0</v>
      </c>
      <c r="E65" s="66">
        <v>0</v>
      </c>
      <c r="F65" s="67">
        <v>0</v>
      </c>
      <c r="G65" s="65">
        <v>0</v>
      </c>
      <c r="H65" s="66">
        <v>0</v>
      </c>
      <c r="I65" s="66">
        <v>0</v>
      </c>
      <c r="J65" s="67">
        <v>0</v>
      </c>
      <c r="K65" s="65">
        <v>0</v>
      </c>
      <c r="L65" s="66">
        <v>0</v>
      </c>
      <c r="M65" s="66">
        <v>0</v>
      </c>
      <c r="N65" s="67">
        <v>0</v>
      </c>
      <c r="O65" s="65">
        <v>0</v>
      </c>
      <c r="P65" s="66">
        <v>0</v>
      </c>
      <c r="Q65" s="66">
        <v>0</v>
      </c>
      <c r="R65" s="67">
        <v>0</v>
      </c>
      <c r="S65" s="65">
        <v>2.3930435463436536E-3</v>
      </c>
      <c r="T65" s="66">
        <v>0</v>
      </c>
      <c r="U65" s="66">
        <v>3.5169657367203292E-3</v>
      </c>
      <c r="V65" s="67">
        <v>0</v>
      </c>
      <c r="W65" s="65">
        <v>0</v>
      </c>
      <c r="X65" s="66">
        <v>2.0078437617059495E-2</v>
      </c>
      <c r="Y65" s="66">
        <v>0</v>
      </c>
      <c r="Z65" s="67">
        <v>0</v>
      </c>
      <c r="AA65" s="66">
        <v>0</v>
      </c>
      <c r="AB65" s="66">
        <v>0</v>
      </c>
      <c r="AC65" s="66">
        <v>0</v>
      </c>
      <c r="AD65" s="66">
        <v>0</v>
      </c>
      <c r="AE65" s="65">
        <v>0</v>
      </c>
      <c r="AF65" s="66">
        <v>0</v>
      </c>
      <c r="AG65" s="66">
        <v>0</v>
      </c>
      <c r="AH65" s="67">
        <v>0</v>
      </c>
      <c r="AI65" s="65">
        <v>0</v>
      </c>
      <c r="AJ65" s="79">
        <v>0</v>
      </c>
      <c r="AK65" s="79">
        <v>0</v>
      </c>
      <c r="AL65" s="79">
        <v>0</v>
      </c>
      <c r="AM65" s="81"/>
    </row>
    <row r="66" spans="1:39" x14ac:dyDescent="0.25">
      <c r="A66" s="3" t="s">
        <v>57</v>
      </c>
      <c r="B66" s="4" t="s">
        <v>180</v>
      </c>
      <c r="C66" s="65">
        <v>0</v>
      </c>
      <c r="D66" s="66">
        <v>0</v>
      </c>
      <c r="E66" s="66">
        <v>0</v>
      </c>
      <c r="F66" s="67">
        <v>0</v>
      </c>
      <c r="G66" s="65">
        <v>0</v>
      </c>
      <c r="H66" s="66">
        <v>0</v>
      </c>
      <c r="I66" s="66">
        <v>0</v>
      </c>
      <c r="J66" s="67">
        <v>0</v>
      </c>
      <c r="K66" s="65">
        <v>0</v>
      </c>
      <c r="L66" s="66">
        <v>0</v>
      </c>
      <c r="M66" s="66">
        <v>0</v>
      </c>
      <c r="N66" s="67">
        <v>0</v>
      </c>
      <c r="O66" s="65">
        <v>0</v>
      </c>
      <c r="P66" s="66">
        <v>0</v>
      </c>
      <c r="Q66" s="66">
        <v>0</v>
      </c>
      <c r="R66" s="67">
        <v>0</v>
      </c>
      <c r="S66" s="65">
        <v>0</v>
      </c>
      <c r="T66" s="66">
        <v>0</v>
      </c>
      <c r="U66" s="66">
        <v>0</v>
      </c>
      <c r="V66" s="67">
        <v>0</v>
      </c>
      <c r="W66" s="65">
        <v>0</v>
      </c>
      <c r="X66" s="66">
        <v>0</v>
      </c>
      <c r="Y66" s="66">
        <v>0</v>
      </c>
      <c r="Z66" s="67">
        <v>0</v>
      </c>
      <c r="AA66" s="66">
        <v>0</v>
      </c>
      <c r="AB66" s="66">
        <v>0</v>
      </c>
      <c r="AC66" s="66">
        <v>0</v>
      </c>
      <c r="AD66" s="66">
        <v>0</v>
      </c>
      <c r="AE66" s="65">
        <v>0</v>
      </c>
      <c r="AF66" s="66">
        <v>0</v>
      </c>
      <c r="AG66" s="66">
        <v>0</v>
      </c>
      <c r="AH66" s="67">
        <v>0</v>
      </c>
      <c r="AI66" s="65">
        <v>0</v>
      </c>
      <c r="AJ66" s="79">
        <v>0</v>
      </c>
      <c r="AK66" s="79">
        <v>0</v>
      </c>
      <c r="AL66" s="79">
        <v>0</v>
      </c>
      <c r="AM66" s="81"/>
    </row>
    <row r="67" spans="1:39" x14ac:dyDescent="0.25">
      <c r="A67" s="3" t="s">
        <v>58</v>
      </c>
      <c r="B67" s="4" t="s">
        <v>181</v>
      </c>
      <c r="C67" s="65">
        <v>0</v>
      </c>
      <c r="D67" s="66">
        <v>0</v>
      </c>
      <c r="E67" s="66">
        <v>0</v>
      </c>
      <c r="F67" s="67">
        <v>0</v>
      </c>
      <c r="G67" s="65">
        <v>0</v>
      </c>
      <c r="H67" s="66">
        <v>0</v>
      </c>
      <c r="I67" s="66">
        <v>0</v>
      </c>
      <c r="J67" s="67">
        <v>0</v>
      </c>
      <c r="K67" s="65">
        <v>0</v>
      </c>
      <c r="L67" s="66">
        <v>0</v>
      </c>
      <c r="M67" s="66">
        <v>0</v>
      </c>
      <c r="N67" s="67">
        <v>0</v>
      </c>
      <c r="O67" s="65">
        <v>0</v>
      </c>
      <c r="P67" s="66">
        <v>0</v>
      </c>
      <c r="Q67" s="66">
        <v>0</v>
      </c>
      <c r="R67" s="67">
        <v>0</v>
      </c>
      <c r="S67" s="65">
        <v>1.1700200760243171E-2</v>
      </c>
      <c r="T67" s="66">
        <v>0</v>
      </c>
      <c r="U67" s="66">
        <v>1.7195343247888874E-2</v>
      </c>
      <c r="V67" s="67">
        <v>0</v>
      </c>
      <c r="W67" s="65">
        <v>0</v>
      </c>
      <c r="X67" s="66">
        <v>0</v>
      </c>
      <c r="Y67" s="66">
        <v>2.9842529962948113E-2</v>
      </c>
      <c r="Z67" s="67">
        <v>0</v>
      </c>
      <c r="AA67" s="66">
        <v>0</v>
      </c>
      <c r="AB67" s="66">
        <v>0</v>
      </c>
      <c r="AC67" s="66">
        <v>0</v>
      </c>
      <c r="AD67" s="66">
        <v>0</v>
      </c>
      <c r="AE67" s="65">
        <v>2.9999699999999998</v>
      </c>
      <c r="AF67" s="66">
        <v>0</v>
      </c>
      <c r="AG67" s="66">
        <v>0</v>
      </c>
      <c r="AH67" s="67">
        <v>0.74997000000000003</v>
      </c>
      <c r="AI67" s="65">
        <v>0</v>
      </c>
      <c r="AJ67" s="79">
        <v>1.3749099999999852</v>
      </c>
      <c r="AK67" s="79">
        <v>0</v>
      </c>
      <c r="AL67" s="79">
        <v>0</v>
      </c>
      <c r="AM67" s="81"/>
    </row>
    <row r="68" spans="1:39" x14ac:dyDescent="0.25">
      <c r="A68" s="3" t="s">
        <v>59</v>
      </c>
      <c r="B68" s="4" t="s">
        <v>182</v>
      </c>
      <c r="C68" s="65">
        <v>0</v>
      </c>
      <c r="D68" s="66">
        <v>0</v>
      </c>
      <c r="E68" s="66">
        <v>0</v>
      </c>
      <c r="F68" s="67">
        <v>0</v>
      </c>
      <c r="G68" s="65">
        <v>0</v>
      </c>
      <c r="H68" s="66">
        <v>0</v>
      </c>
      <c r="I68" s="66">
        <v>0</v>
      </c>
      <c r="J68" s="67">
        <v>0</v>
      </c>
      <c r="K68" s="65">
        <v>0</v>
      </c>
      <c r="L68" s="66">
        <v>0</v>
      </c>
      <c r="M68" s="66">
        <v>0</v>
      </c>
      <c r="N68" s="67">
        <v>0</v>
      </c>
      <c r="O68" s="65">
        <v>0</v>
      </c>
      <c r="P68" s="66">
        <v>0</v>
      </c>
      <c r="Q68" s="66">
        <v>0</v>
      </c>
      <c r="R68" s="67">
        <v>0</v>
      </c>
      <c r="S68" s="65">
        <v>0</v>
      </c>
      <c r="T68" s="66">
        <v>0</v>
      </c>
      <c r="U68" s="66">
        <v>0</v>
      </c>
      <c r="V68" s="67">
        <v>0</v>
      </c>
      <c r="W68" s="65">
        <v>0</v>
      </c>
      <c r="X68" s="66">
        <v>0</v>
      </c>
      <c r="Y68" s="66">
        <v>0</v>
      </c>
      <c r="Z68" s="67">
        <v>0</v>
      </c>
      <c r="AA68" s="66">
        <v>0</v>
      </c>
      <c r="AB68" s="66">
        <v>0</v>
      </c>
      <c r="AC68" s="66">
        <v>0</v>
      </c>
      <c r="AD68" s="66">
        <v>0</v>
      </c>
      <c r="AE68" s="65">
        <v>0</v>
      </c>
      <c r="AF68" s="66">
        <v>0</v>
      </c>
      <c r="AG68" s="66">
        <v>0</v>
      </c>
      <c r="AH68" s="67">
        <v>0</v>
      </c>
      <c r="AI68" s="65">
        <v>0</v>
      </c>
      <c r="AJ68" s="79">
        <v>0</v>
      </c>
      <c r="AK68" s="79">
        <v>2.998E-2</v>
      </c>
      <c r="AL68" s="79">
        <v>0</v>
      </c>
      <c r="AM68" s="81"/>
    </row>
    <row r="69" spans="1:39" x14ac:dyDescent="0.25">
      <c r="A69" s="3" t="s">
        <v>60</v>
      </c>
      <c r="B69" s="4" t="s">
        <v>183</v>
      </c>
      <c r="C69" s="65">
        <v>0</v>
      </c>
      <c r="D69" s="66">
        <v>0</v>
      </c>
      <c r="E69" s="66">
        <v>0</v>
      </c>
      <c r="F69" s="67">
        <v>0</v>
      </c>
      <c r="G69" s="65">
        <v>0</v>
      </c>
      <c r="H69" s="66">
        <v>0</v>
      </c>
      <c r="I69" s="66">
        <v>0</v>
      </c>
      <c r="J69" s="67">
        <v>0</v>
      </c>
      <c r="K69" s="65">
        <v>0</v>
      </c>
      <c r="L69" s="66">
        <v>0</v>
      </c>
      <c r="M69" s="66">
        <v>0</v>
      </c>
      <c r="N69" s="67">
        <v>0</v>
      </c>
      <c r="O69" s="65">
        <v>0</v>
      </c>
      <c r="P69" s="66">
        <v>0</v>
      </c>
      <c r="Q69" s="66">
        <v>0</v>
      </c>
      <c r="R69" s="67">
        <v>0</v>
      </c>
      <c r="S69" s="65">
        <v>0</v>
      </c>
      <c r="T69" s="66">
        <v>0</v>
      </c>
      <c r="U69" s="66">
        <v>0</v>
      </c>
      <c r="V69" s="67">
        <v>0</v>
      </c>
      <c r="W69" s="65">
        <v>0</v>
      </c>
      <c r="X69" s="66">
        <v>0</v>
      </c>
      <c r="Y69" s="66">
        <v>0</v>
      </c>
      <c r="Z69" s="67">
        <v>0</v>
      </c>
      <c r="AA69" s="66">
        <v>0</v>
      </c>
      <c r="AB69" s="66">
        <v>0</v>
      </c>
      <c r="AC69" s="66">
        <v>0</v>
      </c>
      <c r="AD69" s="66">
        <v>0</v>
      </c>
      <c r="AE69" s="65">
        <v>0</v>
      </c>
      <c r="AF69" s="66">
        <v>0</v>
      </c>
      <c r="AG69" s="66">
        <v>0</v>
      </c>
      <c r="AH69" s="67">
        <v>0</v>
      </c>
      <c r="AI69" s="65">
        <v>0</v>
      </c>
      <c r="AJ69" s="79">
        <v>0</v>
      </c>
      <c r="AK69" s="79">
        <v>0</v>
      </c>
      <c r="AL69" s="79">
        <v>0</v>
      </c>
      <c r="AM69" s="81"/>
    </row>
    <row r="70" spans="1:39" x14ac:dyDescent="0.25">
      <c r="A70" s="3" t="s">
        <v>61</v>
      </c>
      <c r="B70" s="4" t="s">
        <v>184</v>
      </c>
      <c r="C70" s="65">
        <v>0</v>
      </c>
      <c r="D70" s="66">
        <v>0</v>
      </c>
      <c r="E70" s="66">
        <v>0</v>
      </c>
      <c r="F70" s="67">
        <v>0</v>
      </c>
      <c r="G70" s="65">
        <v>0</v>
      </c>
      <c r="H70" s="66">
        <v>0</v>
      </c>
      <c r="I70" s="66">
        <v>0</v>
      </c>
      <c r="J70" s="67">
        <v>0</v>
      </c>
      <c r="K70" s="65">
        <v>0</v>
      </c>
      <c r="L70" s="66">
        <v>0</v>
      </c>
      <c r="M70" s="66">
        <v>0</v>
      </c>
      <c r="N70" s="67">
        <v>0</v>
      </c>
      <c r="O70" s="65">
        <v>0</v>
      </c>
      <c r="P70" s="66">
        <v>0</v>
      </c>
      <c r="Q70" s="66">
        <v>0</v>
      </c>
      <c r="R70" s="67">
        <v>0</v>
      </c>
      <c r="S70" s="65">
        <v>0</v>
      </c>
      <c r="T70" s="66">
        <v>0</v>
      </c>
      <c r="U70" s="66">
        <v>0</v>
      </c>
      <c r="V70" s="67">
        <v>0</v>
      </c>
      <c r="W70" s="65">
        <v>0</v>
      </c>
      <c r="X70" s="66">
        <v>0</v>
      </c>
      <c r="Y70" s="66">
        <v>0</v>
      </c>
      <c r="Z70" s="67">
        <v>0</v>
      </c>
      <c r="AA70" s="66">
        <v>0</v>
      </c>
      <c r="AB70" s="66">
        <v>0</v>
      </c>
      <c r="AC70" s="66">
        <v>0</v>
      </c>
      <c r="AD70" s="66">
        <v>0</v>
      </c>
      <c r="AE70" s="65">
        <v>0</v>
      </c>
      <c r="AF70" s="66">
        <v>0</v>
      </c>
      <c r="AG70" s="66">
        <v>0</v>
      </c>
      <c r="AH70" s="67">
        <v>0</v>
      </c>
      <c r="AI70" s="65">
        <v>0</v>
      </c>
      <c r="AJ70" s="79">
        <v>0</v>
      </c>
      <c r="AK70" s="79">
        <v>0</v>
      </c>
      <c r="AL70" s="79">
        <v>0</v>
      </c>
      <c r="AM70" s="81"/>
    </row>
    <row r="71" spans="1:39" x14ac:dyDescent="0.25">
      <c r="A71" s="3" t="s">
        <v>62</v>
      </c>
      <c r="B71" s="4" t="s">
        <v>185</v>
      </c>
      <c r="C71" s="65">
        <v>6.2201829062881613</v>
      </c>
      <c r="D71" s="66">
        <v>7.9405232170393445</v>
      </c>
      <c r="E71" s="66">
        <v>8.1097087158118324</v>
      </c>
      <c r="F71" s="67">
        <v>9.3632579790334081</v>
      </c>
      <c r="G71" s="65">
        <v>5.5470816727202346</v>
      </c>
      <c r="H71" s="66">
        <v>5.3271125995422981</v>
      </c>
      <c r="I71" s="66">
        <v>8.535993042586</v>
      </c>
      <c r="J71" s="67">
        <v>9.6120647445192837</v>
      </c>
      <c r="K71" s="65">
        <v>6.3990668737273459</v>
      </c>
      <c r="L71" s="66">
        <v>5.2018338475555206</v>
      </c>
      <c r="M71" s="66">
        <v>13.895515763844228</v>
      </c>
      <c r="N71" s="67">
        <v>6.3616334271580097</v>
      </c>
      <c r="O71" s="65">
        <v>1.5843285315783335</v>
      </c>
      <c r="P71" s="66">
        <v>1.2504418869361702</v>
      </c>
      <c r="Q71" s="66">
        <v>4.0842217560384295</v>
      </c>
      <c r="R71" s="67">
        <v>1.9835289789266124</v>
      </c>
      <c r="S71" s="65">
        <v>11.524597332416011</v>
      </c>
      <c r="T71" s="66">
        <v>2.5600123579614302</v>
      </c>
      <c r="U71" s="66">
        <v>11.651639147653349</v>
      </c>
      <c r="V71" s="67">
        <v>1.2226347634037484</v>
      </c>
      <c r="W71" s="65">
        <v>1.3890499999999999</v>
      </c>
      <c r="X71" s="66">
        <v>1.9928078336415269</v>
      </c>
      <c r="Y71" s="66">
        <v>7.410302326102526</v>
      </c>
      <c r="Z71" s="67">
        <v>3.6951989483898343E-2</v>
      </c>
      <c r="AA71" s="66">
        <v>0</v>
      </c>
      <c r="AB71" s="66">
        <v>7.0559625131292076</v>
      </c>
      <c r="AC71" s="66">
        <v>5.5510137742101362</v>
      </c>
      <c r="AD71" s="66">
        <v>55.73364374194044</v>
      </c>
      <c r="AE71" s="65">
        <v>3.100374129270965E-3</v>
      </c>
      <c r="AF71" s="66">
        <v>2.545475197613678</v>
      </c>
      <c r="AG71" s="66">
        <v>1.4728297963356025</v>
      </c>
      <c r="AH71" s="67">
        <v>0.15921721208948672</v>
      </c>
      <c r="AI71" s="65">
        <v>1.6258850822632818</v>
      </c>
      <c r="AJ71" s="79">
        <v>1.4609216140219534</v>
      </c>
      <c r="AK71" s="79">
        <v>4.5059913420449065E-2</v>
      </c>
      <c r="AL71" s="79">
        <v>3.8085938269196316</v>
      </c>
      <c r="AM71" s="81"/>
    </row>
    <row r="72" spans="1:39" x14ac:dyDescent="0.25">
      <c r="A72" s="3" t="s">
        <v>63</v>
      </c>
      <c r="B72" s="4" t="s">
        <v>186</v>
      </c>
      <c r="C72" s="65">
        <v>2.0158124101435151E-2</v>
      </c>
      <c r="D72" s="66">
        <v>4.9866000000000001E-2</v>
      </c>
      <c r="E72" s="66">
        <v>5.6626054881642969E-2</v>
      </c>
      <c r="F72" s="67">
        <v>0.3745610288186248</v>
      </c>
      <c r="G72" s="65">
        <v>8.2142482677248732E-2</v>
      </c>
      <c r="H72" s="66">
        <v>0.18813188891712021</v>
      </c>
      <c r="I72" s="66">
        <v>3.4000370389179552E-2</v>
      </c>
      <c r="J72" s="67">
        <v>0.11552172261559236</v>
      </c>
      <c r="K72" s="65">
        <v>7.4662705187061154E-2</v>
      </c>
      <c r="L72" s="66">
        <v>6.8550362522760186E-2</v>
      </c>
      <c r="M72" s="66">
        <v>0.10690980786517625</v>
      </c>
      <c r="N72" s="67">
        <v>3.4827416916961416E-2</v>
      </c>
      <c r="O72" s="65">
        <v>6.0380630407555147E-2</v>
      </c>
      <c r="P72" s="66">
        <v>0</v>
      </c>
      <c r="Q72" s="66">
        <v>5.3313445745948353E-2</v>
      </c>
      <c r="R72" s="67">
        <v>0.11595985831092719</v>
      </c>
      <c r="S72" s="65">
        <v>1.7989830872463069E-2</v>
      </c>
      <c r="T72" s="66">
        <v>0.17634214360947773</v>
      </c>
      <c r="U72" s="66">
        <v>2.6438975122085127E-2</v>
      </c>
      <c r="V72" s="67">
        <v>0.22561278668118459</v>
      </c>
      <c r="W72" s="65">
        <v>2.8029915957136199E-2</v>
      </c>
      <c r="X72" s="66">
        <v>0.11409572175894059</v>
      </c>
      <c r="Y72" s="66">
        <v>1.3908705268524103E-2</v>
      </c>
      <c r="Z72" s="67">
        <v>4.2734768755698191E-2</v>
      </c>
      <c r="AA72" s="66">
        <v>0</v>
      </c>
      <c r="AB72" s="66">
        <v>5.9394248438713701E-2</v>
      </c>
      <c r="AC72" s="66">
        <v>0</v>
      </c>
      <c r="AD72" s="66">
        <v>0</v>
      </c>
      <c r="AE72" s="65">
        <v>0</v>
      </c>
      <c r="AF72" s="66">
        <v>7.2910000000000003E-2</v>
      </c>
      <c r="AG72" s="66">
        <v>0.33178931948793156</v>
      </c>
      <c r="AH72" s="67">
        <v>0.10446499999999999</v>
      </c>
      <c r="AI72" s="65">
        <v>3.4919999999999999E-3</v>
      </c>
      <c r="AJ72" s="79">
        <v>3.9919999999999999E-3</v>
      </c>
      <c r="AK72" s="79">
        <v>0</v>
      </c>
      <c r="AL72" s="79">
        <v>6.3474000000000003E-2</v>
      </c>
      <c r="AM72" s="81"/>
    </row>
    <row r="73" spans="1:39" x14ac:dyDescent="0.25">
      <c r="A73" s="3" t="s">
        <v>64</v>
      </c>
      <c r="B73" s="4" t="s">
        <v>187</v>
      </c>
      <c r="C73" s="65">
        <v>5.0697021987384563</v>
      </c>
      <c r="D73" s="66">
        <v>3.5967000581403097</v>
      </c>
      <c r="E73" s="66">
        <v>4.921890344383776</v>
      </c>
      <c r="F73" s="67">
        <v>6.8123241466660254</v>
      </c>
      <c r="G73" s="65">
        <v>1.5826194527301904</v>
      </c>
      <c r="H73" s="66">
        <v>3.9809216310479769</v>
      </c>
      <c r="I73" s="66">
        <v>6.8618190925373899</v>
      </c>
      <c r="J73" s="67">
        <v>4.0069479434867246</v>
      </c>
      <c r="K73" s="65">
        <v>2.5182302577027658</v>
      </c>
      <c r="L73" s="66">
        <v>6.0612811399553648</v>
      </c>
      <c r="M73" s="66">
        <v>4.5531562745426557</v>
      </c>
      <c r="N73" s="67">
        <v>3.3198616259369418</v>
      </c>
      <c r="O73" s="65">
        <v>0.43646816016195977</v>
      </c>
      <c r="P73" s="66">
        <v>0.37231323343851697</v>
      </c>
      <c r="Q73" s="66">
        <v>0.82648829904717103</v>
      </c>
      <c r="R73" s="67">
        <v>1.1910461585345742</v>
      </c>
      <c r="S73" s="65">
        <v>4.5970960678067874</v>
      </c>
      <c r="T73" s="66">
        <v>2.6755195048768612</v>
      </c>
      <c r="U73" s="66">
        <v>1.1734422215753766</v>
      </c>
      <c r="V73" s="67">
        <v>1.3997291246478052</v>
      </c>
      <c r="W73" s="65">
        <v>0.67305255674604292</v>
      </c>
      <c r="X73" s="66">
        <v>0.71413835677306359</v>
      </c>
      <c r="Y73" s="66">
        <v>1.6602547645868071</v>
      </c>
      <c r="Z73" s="67">
        <v>1.1996145737441579</v>
      </c>
      <c r="AA73" s="66">
        <v>2.4444504142659227</v>
      </c>
      <c r="AB73" s="66">
        <v>12.227801167006925</v>
      </c>
      <c r="AC73" s="66">
        <v>15.586133687111559</v>
      </c>
      <c r="AD73" s="66">
        <v>0</v>
      </c>
      <c r="AE73" s="65">
        <v>1.1004710097480843</v>
      </c>
      <c r="AF73" s="66">
        <v>2.4975042013693844</v>
      </c>
      <c r="AG73" s="66">
        <v>2.7671575978017193</v>
      </c>
      <c r="AH73" s="67">
        <v>11.675614066844046</v>
      </c>
      <c r="AI73" s="65">
        <v>11.355127473131374</v>
      </c>
      <c r="AJ73" s="79">
        <v>5.1359212386296962</v>
      </c>
      <c r="AK73" s="79">
        <v>14.046023069582006</v>
      </c>
      <c r="AL73" s="79">
        <v>3.6915406129522323</v>
      </c>
      <c r="AM73" s="81"/>
    </row>
    <row r="74" spans="1:39" x14ac:dyDescent="0.25">
      <c r="A74" s="3" t="s">
        <v>226</v>
      </c>
      <c r="B74" s="4" t="s">
        <v>223</v>
      </c>
      <c r="C74" s="65">
        <v>0</v>
      </c>
      <c r="D74" s="66">
        <v>0</v>
      </c>
      <c r="E74" s="66">
        <v>0</v>
      </c>
      <c r="F74" s="67">
        <v>0</v>
      </c>
      <c r="G74" s="65">
        <v>0</v>
      </c>
      <c r="H74" s="66">
        <v>0</v>
      </c>
      <c r="I74" s="66">
        <v>0</v>
      </c>
      <c r="J74" s="67">
        <v>0</v>
      </c>
      <c r="K74" s="65">
        <v>0</v>
      </c>
      <c r="L74" s="66">
        <v>0</v>
      </c>
      <c r="M74" s="66">
        <v>0</v>
      </c>
      <c r="N74" s="67">
        <v>0</v>
      </c>
      <c r="O74" s="65">
        <v>0</v>
      </c>
      <c r="P74" s="66">
        <v>0</v>
      </c>
      <c r="Q74" s="66">
        <v>0</v>
      </c>
      <c r="R74" s="67">
        <v>0</v>
      </c>
      <c r="S74" s="65">
        <v>0</v>
      </c>
      <c r="T74" s="66">
        <v>0</v>
      </c>
      <c r="U74" s="66">
        <v>0</v>
      </c>
      <c r="V74" s="67">
        <v>0</v>
      </c>
      <c r="W74" s="65">
        <v>0</v>
      </c>
      <c r="X74" s="66">
        <v>0</v>
      </c>
      <c r="Y74" s="66">
        <v>0</v>
      </c>
      <c r="Z74" s="67">
        <v>0</v>
      </c>
      <c r="AA74" s="66">
        <v>0</v>
      </c>
      <c r="AB74" s="66">
        <v>0</v>
      </c>
      <c r="AC74" s="66">
        <v>0</v>
      </c>
      <c r="AD74" s="66">
        <v>0</v>
      </c>
      <c r="AE74" s="65">
        <v>0</v>
      </c>
      <c r="AF74" s="66">
        <v>0</v>
      </c>
      <c r="AG74" s="66">
        <v>2.1939999999999998E-2</v>
      </c>
      <c r="AH74" s="67">
        <v>0</v>
      </c>
      <c r="AI74" s="65">
        <v>1.289498E-2</v>
      </c>
      <c r="AJ74" s="79">
        <v>2.4537949999999999E-2</v>
      </c>
      <c r="AK74" s="79">
        <v>0</v>
      </c>
      <c r="AL74" s="79">
        <v>8.5476920000000012E-2</v>
      </c>
      <c r="AM74" s="81"/>
    </row>
    <row r="75" spans="1:39" x14ac:dyDescent="0.25">
      <c r="A75" s="3" t="s">
        <v>65</v>
      </c>
      <c r="B75" s="4" t="s">
        <v>188</v>
      </c>
      <c r="C75" s="65">
        <v>0</v>
      </c>
      <c r="D75" s="66">
        <v>0</v>
      </c>
      <c r="E75" s="66">
        <v>0</v>
      </c>
      <c r="F75" s="67">
        <v>0</v>
      </c>
      <c r="G75" s="65">
        <v>0</v>
      </c>
      <c r="H75" s="66">
        <v>0</v>
      </c>
      <c r="I75" s="66">
        <v>0</v>
      </c>
      <c r="J75" s="67">
        <v>0</v>
      </c>
      <c r="K75" s="65">
        <v>0</v>
      </c>
      <c r="L75" s="66">
        <v>0</v>
      </c>
      <c r="M75" s="66">
        <v>0</v>
      </c>
      <c r="N75" s="67">
        <v>0</v>
      </c>
      <c r="O75" s="65">
        <v>0</v>
      </c>
      <c r="P75" s="66">
        <v>0</v>
      </c>
      <c r="Q75" s="66">
        <v>0</v>
      </c>
      <c r="R75" s="67">
        <v>0</v>
      </c>
      <c r="S75" s="65">
        <v>0</v>
      </c>
      <c r="T75" s="66">
        <v>0</v>
      </c>
      <c r="U75" s="66">
        <v>0</v>
      </c>
      <c r="V75" s="67">
        <v>0</v>
      </c>
      <c r="W75" s="65">
        <v>0</v>
      </c>
      <c r="X75" s="66">
        <v>0</v>
      </c>
      <c r="Y75" s="66">
        <v>0</v>
      </c>
      <c r="Z75" s="67">
        <v>0</v>
      </c>
      <c r="AA75" s="66">
        <v>0</v>
      </c>
      <c r="AB75" s="66">
        <v>0</v>
      </c>
      <c r="AC75" s="66">
        <v>0</v>
      </c>
      <c r="AD75" s="66">
        <v>0</v>
      </c>
      <c r="AE75" s="65">
        <v>0</v>
      </c>
      <c r="AF75" s="66">
        <v>0</v>
      </c>
      <c r="AG75" s="66">
        <v>0</v>
      </c>
      <c r="AH75" s="67">
        <v>0</v>
      </c>
      <c r="AI75" s="65">
        <v>0</v>
      </c>
      <c r="AJ75" s="79">
        <v>0</v>
      </c>
      <c r="AK75" s="79">
        <v>0</v>
      </c>
      <c r="AL75" s="79">
        <v>0</v>
      </c>
      <c r="AM75" s="81"/>
    </row>
    <row r="76" spans="1:39" x14ac:dyDescent="0.25">
      <c r="A76" s="3" t="s">
        <v>66</v>
      </c>
      <c r="B76" s="4" t="s">
        <v>189</v>
      </c>
      <c r="C76" s="65">
        <v>0</v>
      </c>
      <c r="D76" s="66">
        <v>0</v>
      </c>
      <c r="E76" s="66">
        <v>0</v>
      </c>
      <c r="F76" s="67">
        <v>0</v>
      </c>
      <c r="G76" s="65">
        <v>0</v>
      </c>
      <c r="H76" s="66">
        <v>0</v>
      </c>
      <c r="I76" s="66">
        <v>0</v>
      </c>
      <c r="J76" s="67">
        <v>0</v>
      </c>
      <c r="K76" s="65">
        <v>0</v>
      </c>
      <c r="L76" s="66">
        <v>0</v>
      </c>
      <c r="M76" s="66">
        <v>0</v>
      </c>
      <c r="N76" s="67">
        <v>0</v>
      </c>
      <c r="O76" s="65">
        <v>0</v>
      </c>
      <c r="P76" s="66">
        <v>0</v>
      </c>
      <c r="Q76" s="66">
        <v>0</v>
      </c>
      <c r="R76" s="67">
        <v>0</v>
      </c>
      <c r="S76" s="65">
        <v>0</v>
      </c>
      <c r="T76" s="66">
        <v>0</v>
      </c>
      <c r="U76" s="66">
        <v>0</v>
      </c>
      <c r="V76" s="67">
        <v>0</v>
      </c>
      <c r="W76" s="65">
        <v>0</v>
      </c>
      <c r="X76" s="66">
        <v>0</v>
      </c>
      <c r="Y76" s="66">
        <v>0</v>
      </c>
      <c r="Z76" s="67">
        <v>0</v>
      </c>
      <c r="AA76" s="66">
        <v>0</v>
      </c>
      <c r="AB76" s="66">
        <v>0</v>
      </c>
      <c r="AC76" s="66">
        <v>0</v>
      </c>
      <c r="AD76" s="66">
        <v>0</v>
      </c>
      <c r="AE76" s="65">
        <v>0</v>
      </c>
      <c r="AF76" s="66">
        <v>0</v>
      </c>
      <c r="AG76" s="66">
        <v>0</v>
      </c>
      <c r="AH76" s="67">
        <v>9.9989999999999996E-2</v>
      </c>
      <c r="AI76" s="65">
        <v>0</v>
      </c>
      <c r="AJ76" s="79">
        <v>0</v>
      </c>
      <c r="AK76" s="79">
        <v>0</v>
      </c>
      <c r="AL76" s="79">
        <v>0</v>
      </c>
      <c r="AM76" s="81"/>
    </row>
    <row r="77" spans="1:39" x14ac:dyDescent="0.25">
      <c r="A77" s="3" t="s">
        <v>243</v>
      </c>
      <c r="B77" s="4" t="s">
        <v>242</v>
      </c>
      <c r="C77" s="65">
        <v>0</v>
      </c>
      <c r="D77" s="66">
        <v>0</v>
      </c>
      <c r="E77" s="66">
        <v>0</v>
      </c>
      <c r="F77" s="67">
        <v>0</v>
      </c>
      <c r="G77" s="65">
        <v>0</v>
      </c>
      <c r="H77" s="66">
        <v>0</v>
      </c>
      <c r="I77" s="66">
        <v>0</v>
      </c>
      <c r="J77" s="67">
        <v>0</v>
      </c>
      <c r="K77" s="65">
        <v>0</v>
      </c>
      <c r="L77" s="66">
        <v>0</v>
      </c>
      <c r="M77" s="66">
        <v>0</v>
      </c>
      <c r="N77" s="67">
        <v>0</v>
      </c>
      <c r="O77" s="65">
        <v>0</v>
      </c>
      <c r="P77" s="66">
        <v>0</v>
      </c>
      <c r="Q77" s="66">
        <v>0</v>
      </c>
      <c r="R77" s="67">
        <v>0</v>
      </c>
      <c r="S77" s="65">
        <v>0</v>
      </c>
      <c r="T77" s="66">
        <v>0</v>
      </c>
      <c r="U77" s="66">
        <v>0</v>
      </c>
      <c r="V77" s="67">
        <v>0</v>
      </c>
      <c r="W77" s="65">
        <v>0</v>
      </c>
      <c r="X77" s="66">
        <v>0</v>
      </c>
      <c r="Y77" s="66">
        <v>0</v>
      </c>
      <c r="Z77" s="67">
        <v>0</v>
      </c>
      <c r="AA77" s="66">
        <v>0</v>
      </c>
      <c r="AB77" s="66">
        <v>0</v>
      </c>
      <c r="AC77" s="66">
        <v>0</v>
      </c>
      <c r="AD77" s="66">
        <v>0</v>
      </c>
      <c r="AE77" s="65">
        <v>0</v>
      </c>
      <c r="AF77" s="66">
        <v>0</v>
      </c>
      <c r="AG77" s="66">
        <v>0</v>
      </c>
      <c r="AH77" s="67">
        <v>0</v>
      </c>
      <c r="AI77" s="65">
        <v>5.2524199999999998E-3</v>
      </c>
      <c r="AJ77" s="79">
        <v>0</v>
      </c>
      <c r="AK77" s="79">
        <v>0</v>
      </c>
      <c r="AL77" s="79">
        <v>0</v>
      </c>
      <c r="AM77" s="81"/>
    </row>
    <row r="78" spans="1:39" x14ac:dyDescent="0.25">
      <c r="A78" s="3" t="s">
        <v>67</v>
      </c>
      <c r="B78" s="4" t="s">
        <v>190</v>
      </c>
      <c r="C78" s="65">
        <v>0</v>
      </c>
      <c r="D78" s="66">
        <v>4.9970000000000001E-2</v>
      </c>
      <c r="E78" s="66">
        <v>7.4675719064272421</v>
      </c>
      <c r="F78" s="67">
        <v>2.170023239735541E-3</v>
      </c>
      <c r="G78" s="65">
        <v>0.27136987957149111</v>
      </c>
      <c r="H78" s="66">
        <v>0</v>
      </c>
      <c r="I78" s="66">
        <v>0</v>
      </c>
      <c r="J78" s="67">
        <v>0</v>
      </c>
      <c r="K78" s="65">
        <v>0</v>
      </c>
      <c r="L78" s="66">
        <v>0</v>
      </c>
      <c r="M78" s="66">
        <v>0</v>
      </c>
      <c r="N78" s="67">
        <v>0</v>
      </c>
      <c r="O78" s="65">
        <v>3.9978478851494526E-3</v>
      </c>
      <c r="P78" s="66">
        <v>4.1638740648279292E-3</v>
      </c>
      <c r="Q78" s="66">
        <v>1.5447555336970953E-3</v>
      </c>
      <c r="R78" s="67">
        <v>0.2548890773408472</v>
      </c>
      <c r="S78" s="65">
        <v>0</v>
      </c>
      <c r="T78" s="66">
        <v>0</v>
      </c>
      <c r="U78" s="66">
        <v>0</v>
      </c>
      <c r="V78" s="67">
        <v>0</v>
      </c>
      <c r="W78" s="65">
        <v>0</v>
      </c>
      <c r="X78" s="66">
        <v>0</v>
      </c>
      <c r="Y78" s="66">
        <v>0</v>
      </c>
      <c r="Z78" s="67">
        <v>0</v>
      </c>
      <c r="AA78" s="66">
        <v>0</v>
      </c>
      <c r="AB78" s="66">
        <v>0</v>
      </c>
      <c r="AC78" s="66">
        <v>4.2187547331820494E-2</v>
      </c>
      <c r="AD78" s="66">
        <v>0</v>
      </c>
      <c r="AE78" s="65">
        <v>0.1</v>
      </c>
      <c r="AF78" s="66">
        <v>0</v>
      </c>
      <c r="AG78" s="66">
        <v>0.1</v>
      </c>
      <c r="AH78" s="67">
        <v>0.15518917706955668</v>
      </c>
      <c r="AI78" s="65">
        <v>0.43559279000000006</v>
      </c>
      <c r="AJ78" s="79">
        <v>3.7078692720335467E-3</v>
      </c>
      <c r="AK78" s="79">
        <v>0</v>
      </c>
      <c r="AL78" s="79">
        <v>1.9375E-2</v>
      </c>
      <c r="AM78" s="81"/>
    </row>
    <row r="79" spans="1:39" x14ac:dyDescent="0.25">
      <c r="A79" s="3" t="s">
        <v>68</v>
      </c>
      <c r="B79" s="4" t="s">
        <v>191</v>
      </c>
      <c r="C79" s="65">
        <v>4.7881808035939877E-3</v>
      </c>
      <c r="D79" s="66">
        <v>0</v>
      </c>
      <c r="E79" s="66">
        <v>0</v>
      </c>
      <c r="F79" s="67">
        <v>0</v>
      </c>
      <c r="G79" s="65">
        <v>0</v>
      </c>
      <c r="H79" s="66">
        <v>0</v>
      </c>
      <c r="I79" s="66">
        <v>0</v>
      </c>
      <c r="J79" s="67">
        <v>0</v>
      </c>
      <c r="K79" s="65">
        <v>0</v>
      </c>
      <c r="L79" s="66">
        <v>0</v>
      </c>
      <c r="M79" s="66">
        <v>0</v>
      </c>
      <c r="N79" s="67">
        <v>0</v>
      </c>
      <c r="O79" s="65">
        <v>0</v>
      </c>
      <c r="P79" s="66">
        <v>0</v>
      </c>
      <c r="Q79" s="66">
        <v>0</v>
      </c>
      <c r="R79" s="67">
        <v>0</v>
      </c>
      <c r="S79" s="65">
        <v>0</v>
      </c>
      <c r="T79" s="66">
        <v>0</v>
      </c>
      <c r="U79" s="66">
        <v>0</v>
      </c>
      <c r="V79" s="67">
        <v>0</v>
      </c>
      <c r="W79" s="65">
        <v>0</v>
      </c>
      <c r="X79" s="66">
        <v>0</v>
      </c>
      <c r="Y79" s="66">
        <v>0</v>
      </c>
      <c r="Z79" s="67">
        <v>0</v>
      </c>
      <c r="AA79" s="66">
        <v>0</v>
      </c>
      <c r="AB79" s="66">
        <v>0</v>
      </c>
      <c r="AC79" s="66">
        <v>0</v>
      </c>
      <c r="AD79" s="66">
        <v>0</v>
      </c>
      <c r="AE79" s="65">
        <v>0</v>
      </c>
      <c r="AF79" s="66">
        <v>0</v>
      </c>
      <c r="AG79" s="66">
        <v>0</v>
      </c>
      <c r="AH79" s="67">
        <v>0</v>
      </c>
      <c r="AI79" s="65">
        <v>0</v>
      </c>
      <c r="AJ79" s="79">
        <v>4.4311394228493395E-3</v>
      </c>
      <c r="AK79" s="79">
        <v>0</v>
      </c>
      <c r="AL79" s="79">
        <v>0</v>
      </c>
      <c r="AM79" s="81"/>
    </row>
    <row r="80" spans="1:39" x14ac:dyDescent="0.25">
      <c r="A80" s="3" t="s">
        <v>69</v>
      </c>
      <c r="B80" s="4" t="s">
        <v>192</v>
      </c>
      <c r="C80" s="65">
        <v>0</v>
      </c>
      <c r="D80" s="66">
        <v>0</v>
      </c>
      <c r="E80" s="66">
        <v>0</v>
      </c>
      <c r="F80" s="67">
        <v>0</v>
      </c>
      <c r="G80" s="65">
        <v>0</v>
      </c>
      <c r="H80" s="66">
        <v>0</v>
      </c>
      <c r="I80" s="66">
        <v>0</v>
      </c>
      <c r="J80" s="67">
        <v>0</v>
      </c>
      <c r="K80" s="65">
        <v>0</v>
      </c>
      <c r="L80" s="66">
        <v>0</v>
      </c>
      <c r="M80" s="66">
        <v>0</v>
      </c>
      <c r="N80" s="67">
        <v>0</v>
      </c>
      <c r="O80" s="65">
        <v>0</v>
      </c>
      <c r="P80" s="66">
        <v>0</v>
      </c>
      <c r="Q80" s="66">
        <v>0</v>
      </c>
      <c r="R80" s="67">
        <v>0</v>
      </c>
      <c r="S80" s="65">
        <v>0</v>
      </c>
      <c r="T80" s="66">
        <v>0</v>
      </c>
      <c r="U80" s="66">
        <v>0</v>
      </c>
      <c r="V80" s="67">
        <v>0</v>
      </c>
      <c r="W80" s="65">
        <v>0</v>
      </c>
      <c r="X80" s="66">
        <v>0</v>
      </c>
      <c r="Y80" s="66">
        <v>0.15786001243703734</v>
      </c>
      <c r="Z80" s="67">
        <v>0</v>
      </c>
      <c r="AA80" s="66">
        <v>0</v>
      </c>
      <c r="AB80" s="66">
        <v>0</v>
      </c>
      <c r="AC80" s="66">
        <v>0</v>
      </c>
      <c r="AD80" s="66">
        <v>0</v>
      </c>
      <c r="AE80" s="65">
        <v>0</v>
      </c>
      <c r="AF80" s="66">
        <v>0</v>
      </c>
      <c r="AG80" s="66">
        <v>0</v>
      </c>
      <c r="AH80" s="67">
        <v>0</v>
      </c>
      <c r="AI80" s="65">
        <v>0</v>
      </c>
      <c r="AJ80" s="79">
        <v>0</v>
      </c>
      <c r="AK80" s="79">
        <v>0</v>
      </c>
      <c r="AL80" s="79">
        <v>0</v>
      </c>
      <c r="AM80" s="81"/>
    </row>
    <row r="81" spans="1:39" x14ac:dyDescent="0.25">
      <c r="A81" s="3" t="s">
        <v>70</v>
      </c>
      <c r="B81" s="4" t="s">
        <v>193</v>
      </c>
      <c r="C81" s="65">
        <v>0</v>
      </c>
      <c r="D81" s="66">
        <v>0</v>
      </c>
      <c r="E81" s="66">
        <v>0</v>
      </c>
      <c r="F81" s="67">
        <v>0</v>
      </c>
      <c r="G81" s="65">
        <v>0</v>
      </c>
      <c r="H81" s="66">
        <v>0</v>
      </c>
      <c r="I81" s="66">
        <v>0</v>
      </c>
      <c r="J81" s="67">
        <v>0</v>
      </c>
      <c r="K81" s="65">
        <v>0</v>
      </c>
      <c r="L81" s="66">
        <v>0</v>
      </c>
      <c r="M81" s="66">
        <v>0</v>
      </c>
      <c r="N81" s="67">
        <v>0</v>
      </c>
      <c r="O81" s="65">
        <v>0</v>
      </c>
      <c r="P81" s="66">
        <v>0</v>
      </c>
      <c r="Q81" s="66">
        <v>0</v>
      </c>
      <c r="R81" s="67">
        <v>0</v>
      </c>
      <c r="S81" s="65">
        <v>0</v>
      </c>
      <c r="T81" s="66">
        <v>0</v>
      </c>
      <c r="U81" s="66">
        <v>0</v>
      </c>
      <c r="V81" s="67">
        <v>0</v>
      </c>
      <c r="W81" s="65">
        <v>0</v>
      </c>
      <c r="X81" s="66">
        <v>0</v>
      </c>
      <c r="Y81" s="66">
        <v>0</v>
      </c>
      <c r="Z81" s="67">
        <v>0</v>
      </c>
      <c r="AA81" s="66">
        <v>2.4905616531881024E-2</v>
      </c>
      <c r="AB81" s="66">
        <v>0</v>
      </c>
      <c r="AC81" s="66">
        <v>0</v>
      </c>
      <c r="AD81" s="66">
        <v>0</v>
      </c>
      <c r="AE81" s="65">
        <v>0</v>
      </c>
      <c r="AF81" s="66">
        <v>0</v>
      </c>
      <c r="AG81" s="66">
        <v>0.1</v>
      </c>
      <c r="AH81" s="67">
        <v>0</v>
      </c>
      <c r="AI81" s="65">
        <v>0</v>
      </c>
      <c r="AJ81" s="79">
        <v>0</v>
      </c>
      <c r="AK81" s="79">
        <v>5.358081E-2</v>
      </c>
      <c r="AL81" s="79">
        <v>0</v>
      </c>
      <c r="AM81" s="81"/>
    </row>
    <row r="82" spans="1:39" x14ac:dyDescent="0.25">
      <c r="A82" s="3" t="s">
        <v>71</v>
      </c>
      <c r="B82" s="4" t="s">
        <v>194</v>
      </c>
      <c r="C82" s="65">
        <v>119.92349719851866</v>
      </c>
      <c r="D82" s="66">
        <v>196.38678715323954</v>
      </c>
      <c r="E82" s="66">
        <v>190.22474035309577</v>
      </c>
      <c r="F82" s="67">
        <v>152.62252558885353</v>
      </c>
      <c r="G82" s="65">
        <v>90.356596172989015</v>
      </c>
      <c r="H82" s="66">
        <v>92.993025475476628</v>
      </c>
      <c r="I82" s="66">
        <v>66.67129610655175</v>
      </c>
      <c r="J82" s="67">
        <v>38.648849942800553</v>
      </c>
      <c r="K82" s="65">
        <v>48.635487460102937</v>
      </c>
      <c r="L82" s="66">
        <v>90.637912241946395</v>
      </c>
      <c r="M82" s="66">
        <v>24.404198512458247</v>
      </c>
      <c r="N82" s="67">
        <v>15.074616131033677</v>
      </c>
      <c r="O82" s="65">
        <v>83.408805570014763</v>
      </c>
      <c r="P82" s="66">
        <v>25.389382108488462</v>
      </c>
      <c r="Q82" s="66">
        <v>100.05126170352322</v>
      </c>
      <c r="R82" s="67">
        <v>35.875360977854889</v>
      </c>
      <c r="S82" s="65">
        <v>23.023523513905932</v>
      </c>
      <c r="T82" s="66">
        <v>17.174140171069901</v>
      </c>
      <c r="U82" s="66">
        <v>21.907798207546183</v>
      </c>
      <c r="V82" s="67">
        <v>9.9096099456377527</v>
      </c>
      <c r="W82" s="65">
        <v>23.961382608537264</v>
      </c>
      <c r="X82" s="66">
        <v>10.444212883763878</v>
      </c>
      <c r="Y82" s="66">
        <v>18.292697045015661</v>
      </c>
      <c r="Z82" s="67">
        <v>20.452159795711434</v>
      </c>
      <c r="AA82" s="66">
        <v>33.602403462580099</v>
      </c>
      <c r="AB82" s="66">
        <v>52.445084504143594</v>
      </c>
      <c r="AC82" s="66">
        <v>0</v>
      </c>
      <c r="AD82" s="66">
        <v>49.045879999999997</v>
      </c>
      <c r="AE82" s="65">
        <v>14.010021346621881</v>
      </c>
      <c r="AF82" s="66">
        <v>1.332927157773323</v>
      </c>
      <c r="AG82" s="66">
        <v>7.9956899923079261</v>
      </c>
      <c r="AH82" s="67">
        <v>31.323785653788331</v>
      </c>
      <c r="AI82" s="65">
        <v>29.378547519179712</v>
      </c>
      <c r="AJ82" s="79">
        <v>43.088477305659723</v>
      </c>
      <c r="AK82" s="79">
        <v>42.089851281043394</v>
      </c>
      <c r="AL82" s="79">
        <v>69.708089889022929</v>
      </c>
      <c r="AM82" s="81"/>
    </row>
    <row r="83" spans="1:39" x14ac:dyDescent="0.25">
      <c r="A83" s="3" t="s">
        <v>72</v>
      </c>
      <c r="B83" s="4" t="s">
        <v>195</v>
      </c>
      <c r="C83" s="65">
        <v>0</v>
      </c>
      <c r="D83" s="66">
        <v>0</v>
      </c>
      <c r="E83" s="66">
        <v>0</v>
      </c>
      <c r="F83" s="67">
        <v>0</v>
      </c>
      <c r="G83" s="65">
        <v>0</v>
      </c>
      <c r="H83" s="66">
        <v>0</v>
      </c>
      <c r="I83" s="66">
        <v>0</v>
      </c>
      <c r="J83" s="67">
        <v>0</v>
      </c>
      <c r="K83" s="65">
        <v>0</v>
      </c>
      <c r="L83" s="66">
        <v>0</v>
      </c>
      <c r="M83" s="66">
        <v>0</v>
      </c>
      <c r="N83" s="67">
        <v>0</v>
      </c>
      <c r="O83" s="65">
        <v>0</v>
      </c>
      <c r="P83" s="66">
        <v>0</v>
      </c>
      <c r="Q83" s="66">
        <v>0</v>
      </c>
      <c r="R83" s="67">
        <v>0</v>
      </c>
      <c r="S83" s="65">
        <v>0</v>
      </c>
      <c r="T83" s="66">
        <v>0</v>
      </c>
      <c r="U83" s="66">
        <v>0</v>
      </c>
      <c r="V83" s="67">
        <v>0</v>
      </c>
      <c r="W83" s="65">
        <v>0</v>
      </c>
      <c r="X83" s="66">
        <v>0</v>
      </c>
      <c r="Y83" s="66">
        <v>0</v>
      </c>
      <c r="Z83" s="67">
        <v>0</v>
      </c>
      <c r="AA83" s="66">
        <v>0</v>
      </c>
      <c r="AB83" s="66">
        <v>0</v>
      </c>
      <c r="AC83" s="66">
        <v>0</v>
      </c>
      <c r="AD83" s="66">
        <v>0</v>
      </c>
      <c r="AE83" s="65">
        <v>0</v>
      </c>
      <c r="AF83" s="66">
        <v>0</v>
      </c>
      <c r="AG83" s="66">
        <v>0</v>
      </c>
      <c r="AH83" s="67">
        <v>0</v>
      </c>
      <c r="AI83" s="65">
        <v>0</v>
      </c>
      <c r="AJ83" s="79">
        <v>0</v>
      </c>
      <c r="AK83" s="79">
        <v>0</v>
      </c>
      <c r="AL83" s="79">
        <v>0</v>
      </c>
      <c r="AM83" s="81"/>
    </row>
    <row r="84" spans="1:39" x14ac:dyDescent="0.25">
      <c r="A84" s="3" t="s">
        <v>73</v>
      </c>
      <c r="B84" s="4" t="s">
        <v>196</v>
      </c>
      <c r="C84" s="65">
        <v>0</v>
      </c>
      <c r="D84" s="66">
        <v>8.7561109999999998E-2</v>
      </c>
      <c r="E84" s="66">
        <v>0</v>
      </c>
      <c r="F84" s="67">
        <v>0.10461274619652557</v>
      </c>
      <c r="G84" s="65">
        <v>0</v>
      </c>
      <c r="H84" s="66">
        <v>7.7120942487739638E-2</v>
      </c>
      <c r="I84" s="66">
        <v>0</v>
      </c>
      <c r="J84" s="67">
        <v>3.0745567172015954E-3</v>
      </c>
      <c r="K84" s="65">
        <v>1.9871130429831162E-3</v>
      </c>
      <c r="L84" s="66">
        <v>1.8244358964615158E-3</v>
      </c>
      <c r="M84" s="66">
        <v>2.8453546265093852E-3</v>
      </c>
      <c r="N84" s="67">
        <v>9.269154423981157E-4</v>
      </c>
      <c r="O84" s="65">
        <v>4.7510448811699055E-3</v>
      </c>
      <c r="P84" s="66">
        <v>4.9483504950307315E-3</v>
      </c>
      <c r="Q84" s="66">
        <v>0</v>
      </c>
      <c r="R84" s="67">
        <v>3.6545726878151044E-3</v>
      </c>
      <c r="S84" s="65">
        <v>0</v>
      </c>
      <c r="T84" s="66">
        <v>0</v>
      </c>
      <c r="U84" s="66">
        <v>0</v>
      </c>
      <c r="V84" s="67">
        <v>2.4724688951362695E-2</v>
      </c>
      <c r="W84" s="65">
        <v>0</v>
      </c>
      <c r="X84" s="66">
        <v>0</v>
      </c>
      <c r="Y84" s="66">
        <v>0</v>
      </c>
      <c r="Z84" s="67">
        <v>0</v>
      </c>
      <c r="AA84" s="66">
        <v>0</v>
      </c>
      <c r="AB84" s="66">
        <v>0</v>
      </c>
      <c r="AC84" s="66">
        <v>0</v>
      </c>
      <c r="AD84" s="66">
        <v>0</v>
      </c>
      <c r="AE84" s="65">
        <v>0</v>
      </c>
      <c r="AF84" s="66">
        <v>0</v>
      </c>
      <c r="AG84" s="66">
        <v>0</v>
      </c>
      <c r="AH84" s="67">
        <v>0</v>
      </c>
      <c r="AI84" s="65">
        <v>0</v>
      </c>
      <c r="AJ84" s="79">
        <v>0</v>
      </c>
      <c r="AK84" s="79">
        <v>0.51102647905161147</v>
      </c>
      <c r="AL84" s="79">
        <v>0</v>
      </c>
      <c r="AM84" s="81"/>
    </row>
    <row r="85" spans="1:39" x14ac:dyDescent="0.25">
      <c r="A85" s="3" t="s">
        <v>74</v>
      </c>
      <c r="B85" s="4" t="s">
        <v>197</v>
      </c>
      <c r="C85" s="65">
        <v>0</v>
      </c>
      <c r="D85" s="66">
        <v>2.0797E-2</v>
      </c>
      <c r="E85" s="66">
        <v>0</v>
      </c>
      <c r="F85" s="67">
        <v>0</v>
      </c>
      <c r="G85" s="65">
        <v>0</v>
      </c>
      <c r="H85" s="66">
        <v>0</v>
      </c>
      <c r="I85" s="66">
        <v>0</v>
      </c>
      <c r="J85" s="67">
        <v>0</v>
      </c>
      <c r="K85" s="65">
        <v>0</v>
      </c>
      <c r="L85" s="66">
        <v>0</v>
      </c>
      <c r="M85" s="66">
        <v>0</v>
      </c>
      <c r="N85" s="67">
        <v>0</v>
      </c>
      <c r="O85" s="65">
        <v>0</v>
      </c>
      <c r="P85" s="66">
        <v>0</v>
      </c>
      <c r="Q85" s="66">
        <v>0</v>
      </c>
      <c r="R85" s="67">
        <v>0</v>
      </c>
      <c r="S85" s="65">
        <v>0</v>
      </c>
      <c r="T85" s="66">
        <v>0</v>
      </c>
      <c r="U85" s="66">
        <v>0</v>
      </c>
      <c r="V85" s="67">
        <v>0</v>
      </c>
      <c r="W85" s="65">
        <v>0</v>
      </c>
      <c r="X85" s="66">
        <v>0</v>
      </c>
      <c r="Y85" s="66">
        <v>0</v>
      </c>
      <c r="Z85" s="67">
        <v>0</v>
      </c>
      <c r="AA85" s="66">
        <v>0</v>
      </c>
      <c r="AB85" s="66">
        <v>0</v>
      </c>
      <c r="AC85" s="66">
        <v>0</v>
      </c>
      <c r="AD85" s="66">
        <v>0</v>
      </c>
      <c r="AE85" s="65">
        <v>0</v>
      </c>
      <c r="AF85" s="66">
        <v>0</v>
      </c>
      <c r="AG85" s="66">
        <v>0</v>
      </c>
      <c r="AH85" s="67">
        <v>0</v>
      </c>
      <c r="AI85" s="65">
        <v>0</v>
      </c>
      <c r="AJ85" s="79">
        <v>0</v>
      </c>
      <c r="AK85" s="79">
        <v>0</v>
      </c>
      <c r="AL85" s="79">
        <v>0</v>
      </c>
      <c r="AM85" s="81"/>
    </row>
    <row r="86" spans="1:39" x14ac:dyDescent="0.25">
      <c r="A86" s="3" t="s">
        <v>75</v>
      </c>
      <c r="B86" s="4" t="s">
        <v>198</v>
      </c>
      <c r="C86" s="65">
        <v>1.863678010557402E-2</v>
      </c>
      <c r="D86" s="66">
        <v>0.66974200000000006</v>
      </c>
      <c r="E86" s="66">
        <v>0.20626104569536383</v>
      </c>
      <c r="F86" s="67">
        <v>0</v>
      </c>
      <c r="G86" s="65">
        <v>0.2903766622403412</v>
      </c>
      <c r="H86" s="66">
        <v>0.11340214403857805</v>
      </c>
      <c r="I86" s="66">
        <v>0.50167440516542761</v>
      </c>
      <c r="J86" s="67">
        <v>0.86840522800552078</v>
      </c>
      <c r="K86" s="65">
        <v>0.56125793533421109</v>
      </c>
      <c r="L86" s="66">
        <v>0.51530995079191944</v>
      </c>
      <c r="M86" s="66">
        <v>0.80366734474797152</v>
      </c>
      <c r="N86" s="67">
        <v>0.26180626676817781</v>
      </c>
      <c r="O86" s="65">
        <v>0</v>
      </c>
      <c r="P86" s="66">
        <v>5.9175927483725965E-2</v>
      </c>
      <c r="Q86" s="66">
        <v>1.4007680419210951</v>
      </c>
      <c r="R86" s="67">
        <v>1.542859249549078</v>
      </c>
      <c r="S86" s="65">
        <v>1.4257931067192144</v>
      </c>
      <c r="T86" s="66">
        <v>0.14739860913626776</v>
      </c>
      <c r="U86" s="66">
        <v>1.0477171448979992</v>
      </c>
      <c r="V86" s="67">
        <v>2.2406749362172441E-2</v>
      </c>
      <c r="W86" s="65">
        <v>0</v>
      </c>
      <c r="X86" s="66">
        <v>0.57459468850619999</v>
      </c>
      <c r="Y86" s="66">
        <v>0.17898255206062127</v>
      </c>
      <c r="Z86" s="67">
        <v>0</v>
      </c>
      <c r="AA86" s="66">
        <v>0.32521614409667443</v>
      </c>
      <c r="AB86" s="66">
        <v>0.86234292198593721</v>
      </c>
      <c r="AC86" s="66">
        <v>0.32322080182295054</v>
      </c>
      <c r="AD86" s="66">
        <v>0</v>
      </c>
      <c r="AE86" s="65">
        <v>0</v>
      </c>
      <c r="AF86" s="66">
        <v>0.29233000000000003</v>
      </c>
      <c r="AG86" s="66">
        <v>0.39008000000000004</v>
      </c>
      <c r="AH86" s="67">
        <v>0.19361</v>
      </c>
      <c r="AI86" s="65">
        <v>0.58902214000000008</v>
      </c>
      <c r="AJ86" s="79">
        <v>0.25975257000000002</v>
      </c>
      <c r="AK86" s="79">
        <v>1.0295034299999999</v>
      </c>
      <c r="AL86" s="79">
        <v>0.63995799999999992</v>
      </c>
      <c r="AM86" s="81"/>
    </row>
    <row r="87" spans="1:39" x14ac:dyDescent="0.25">
      <c r="A87" s="3" t="s">
        <v>76</v>
      </c>
      <c r="B87" s="4" t="s">
        <v>199</v>
      </c>
      <c r="C87" s="65">
        <v>7.4766279952206902E-2</v>
      </c>
      <c r="D87" s="66">
        <v>0.20946559000000001</v>
      </c>
      <c r="E87" s="66">
        <v>2.7847310873552384</v>
      </c>
      <c r="F87" s="67">
        <v>7.1572836120421214E-3</v>
      </c>
      <c r="G87" s="65">
        <v>0</v>
      </c>
      <c r="H87" s="66">
        <v>0</v>
      </c>
      <c r="I87" s="66">
        <v>4.8513376257992456E-3</v>
      </c>
      <c r="J87" s="67">
        <v>1.5441819385772557</v>
      </c>
      <c r="K87" s="65">
        <v>0.99801836593818893</v>
      </c>
      <c r="L87" s="66">
        <v>0.91631451898278715</v>
      </c>
      <c r="M87" s="66">
        <v>1.429066245069023</v>
      </c>
      <c r="N87" s="67">
        <v>0.4655390081866122</v>
      </c>
      <c r="O87" s="65">
        <v>9.1148572641880303</v>
      </c>
      <c r="P87" s="66">
        <v>9.5208830772061894</v>
      </c>
      <c r="Q87" s="66">
        <v>4.1874362307174548E-2</v>
      </c>
      <c r="R87" s="67">
        <v>2.1805957329967995</v>
      </c>
      <c r="S87" s="65">
        <v>0.11620722671548786</v>
      </c>
      <c r="T87" s="66">
        <v>8.8162252933784171E-2</v>
      </c>
      <c r="U87" s="66">
        <v>0.1707853730209434</v>
      </c>
      <c r="V87" s="67">
        <v>3.7548475104521736E-2</v>
      </c>
      <c r="W87" s="65">
        <v>0.28034124653225856</v>
      </c>
      <c r="X87" s="66">
        <v>0</v>
      </c>
      <c r="Y87" s="66">
        <v>0.10764954841247643</v>
      </c>
      <c r="Z87" s="67">
        <v>0</v>
      </c>
      <c r="AA87" s="66">
        <v>5.9935622223020138E-2</v>
      </c>
      <c r="AB87" s="66">
        <v>0.28021914895364641</v>
      </c>
      <c r="AC87" s="66">
        <v>0.5607692102294739</v>
      </c>
      <c r="AD87" s="66">
        <v>0</v>
      </c>
      <c r="AE87" s="65">
        <v>1.6999999999999999E-3</v>
      </c>
      <c r="AF87" s="66">
        <v>6.3000000000000009E-3</v>
      </c>
      <c r="AG87" s="66">
        <v>2.2279999999999998E-2</v>
      </c>
      <c r="AH87" s="67">
        <v>5.0919999999999993E-2</v>
      </c>
      <c r="AI87" s="65">
        <v>5.7000000000000002E-2</v>
      </c>
      <c r="AJ87" s="79">
        <v>1.35E-2</v>
      </c>
      <c r="AK87" s="79">
        <v>9.6903160000000002E-2</v>
      </c>
      <c r="AL87" s="79">
        <v>0</v>
      </c>
      <c r="AM87" s="81"/>
    </row>
    <row r="88" spans="1:39" x14ac:dyDescent="0.25">
      <c r="A88" s="3" t="s">
        <v>77</v>
      </c>
      <c r="B88" s="4" t="s">
        <v>200</v>
      </c>
      <c r="C88" s="65">
        <v>0</v>
      </c>
      <c r="D88" s="66">
        <v>0</v>
      </c>
      <c r="E88" s="66">
        <v>0</v>
      </c>
      <c r="F88" s="67">
        <v>0</v>
      </c>
      <c r="G88" s="65">
        <v>0</v>
      </c>
      <c r="H88" s="66">
        <v>1.0655556897374974</v>
      </c>
      <c r="I88" s="66">
        <v>0.603303937232464</v>
      </c>
      <c r="J88" s="67">
        <v>0.98242146523012741</v>
      </c>
      <c r="K88" s="65">
        <v>0.63494763207432747</v>
      </c>
      <c r="L88" s="66">
        <v>0.58296696125077208</v>
      </c>
      <c r="M88" s="66">
        <v>0.90918389816498046</v>
      </c>
      <c r="N88" s="67">
        <v>0.29617981088799678</v>
      </c>
      <c r="O88" s="65">
        <v>0.22426325876115299</v>
      </c>
      <c r="P88" s="66">
        <v>0.24133269792212364</v>
      </c>
      <c r="Q88" s="66">
        <v>0.61057995464461645</v>
      </c>
      <c r="R88" s="67">
        <v>0.22285349238874066</v>
      </c>
      <c r="S88" s="65">
        <v>2.8254805385951527</v>
      </c>
      <c r="T88" s="66">
        <v>0.98628218243442067</v>
      </c>
      <c r="U88" s="66">
        <v>4.1525020550471146</v>
      </c>
      <c r="V88" s="67">
        <v>0.7250321873354677</v>
      </c>
      <c r="W88" s="65">
        <v>0.32257761614004243</v>
      </c>
      <c r="X88" s="66">
        <v>0.64804636520630643</v>
      </c>
      <c r="Y88" s="66">
        <v>0.64966487817023566</v>
      </c>
      <c r="Z88" s="67">
        <v>0.76340736140594456</v>
      </c>
      <c r="AA88" s="66">
        <v>0.54242789361613641</v>
      </c>
      <c r="AB88" s="66">
        <v>0.14080402044802109</v>
      </c>
      <c r="AC88" s="66">
        <v>0.31003539851622952</v>
      </c>
      <c r="AD88" s="66">
        <v>0</v>
      </c>
      <c r="AE88" s="65">
        <v>0</v>
      </c>
      <c r="AF88" s="66">
        <v>1.3990000000000001E-2</v>
      </c>
      <c r="AG88" s="66">
        <v>0</v>
      </c>
      <c r="AH88" s="67">
        <v>0</v>
      </c>
      <c r="AI88" s="65">
        <v>0</v>
      </c>
      <c r="AJ88" s="79">
        <v>0.86016334346504564</v>
      </c>
      <c r="AK88" s="79">
        <v>0.28847845</v>
      </c>
      <c r="AL88" s="79">
        <v>0</v>
      </c>
      <c r="AM88" s="81"/>
    </row>
    <row r="89" spans="1:39" x14ac:dyDescent="0.25">
      <c r="A89" s="3" t="s">
        <v>78</v>
      </c>
      <c r="B89" s="4" t="s">
        <v>201</v>
      </c>
      <c r="C89" s="65">
        <v>0</v>
      </c>
      <c r="D89" s="66">
        <v>0</v>
      </c>
      <c r="E89" s="66">
        <v>0</v>
      </c>
      <c r="F89" s="67">
        <v>0</v>
      </c>
      <c r="G89" s="65">
        <v>0</v>
      </c>
      <c r="H89" s="66">
        <v>0</v>
      </c>
      <c r="I89" s="66">
        <v>0</v>
      </c>
      <c r="J89" s="67">
        <v>0</v>
      </c>
      <c r="K89" s="65">
        <v>0</v>
      </c>
      <c r="L89" s="66">
        <v>0</v>
      </c>
      <c r="M89" s="66">
        <v>0</v>
      </c>
      <c r="N89" s="67">
        <v>0</v>
      </c>
      <c r="O89" s="65">
        <v>2.0478641729180624E-2</v>
      </c>
      <c r="P89" s="66">
        <v>0</v>
      </c>
      <c r="Q89" s="66">
        <v>0</v>
      </c>
      <c r="R89" s="67">
        <v>0</v>
      </c>
      <c r="S89" s="65">
        <v>0</v>
      </c>
      <c r="T89" s="66">
        <v>0</v>
      </c>
      <c r="U89" s="66">
        <v>0</v>
      </c>
      <c r="V89" s="67">
        <v>0</v>
      </c>
      <c r="W89" s="65">
        <v>0</v>
      </c>
      <c r="X89" s="66">
        <v>0</v>
      </c>
      <c r="Y89" s="66">
        <v>0</v>
      </c>
      <c r="Z89" s="67">
        <v>0</v>
      </c>
      <c r="AA89" s="66">
        <v>0</v>
      </c>
      <c r="AB89" s="66">
        <v>0</v>
      </c>
      <c r="AC89" s="66">
        <v>0</v>
      </c>
      <c r="AD89" s="66">
        <v>0</v>
      </c>
      <c r="AE89" s="65">
        <v>0</v>
      </c>
      <c r="AF89" s="66">
        <v>0</v>
      </c>
      <c r="AG89" s="66">
        <v>0</v>
      </c>
      <c r="AH89" s="67">
        <v>0</v>
      </c>
      <c r="AI89" s="65">
        <v>0</v>
      </c>
      <c r="AJ89" s="79">
        <v>0</v>
      </c>
      <c r="AK89" s="79">
        <v>0</v>
      </c>
      <c r="AL89" s="79">
        <v>0</v>
      </c>
      <c r="AM89" s="81"/>
    </row>
    <row r="90" spans="1:39" x14ac:dyDescent="0.25">
      <c r="A90" s="3" t="s">
        <v>248</v>
      </c>
      <c r="B90" s="4" t="s">
        <v>246</v>
      </c>
      <c r="C90" s="65">
        <v>0</v>
      </c>
      <c r="D90" s="66">
        <v>0</v>
      </c>
      <c r="E90" s="66">
        <v>0</v>
      </c>
      <c r="F90" s="67">
        <v>0</v>
      </c>
      <c r="G90" s="65">
        <v>0</v>
      </c>
      <c r="H90" s="66">
        <v>0</v>
      </c>
      <c r="I90" s="66">
        <v>0</v>
      </c>
      <c r="J90" s="67">
        <v>0</v>
      </c>
      <c r="K90" s="65">
        <v>0</v>
      </c>
      <c r="L90" s="66">
        <v>0</v>
      </c>
      <c r="M90" s="66">
        <v>0</v>
      </c>
      <c r="N90" s="67">
        <v>0</v>
      </c>
      <c r="O90" s="65">
        <v>0</v>
      </c>
      <c r="P90" s="66">
        <v>0</v>
      </c>
      <c r="Q90" s="66">
        <v>0</v>
      </c>
      <c r="R90" s="67">
        <v>0</v>
      </c>
      <c r="S90" s="65">
        <v>0</v>
      </c>
      <c r="T90" s="66">
        <v>0</v>
      </c>
      <c r="U90" s="66">
        <v>0</v>
      </c>
      <c r="V90" s="67">
        <v>0</v>
      </c>
      <c r="W90" s="65">
        <v>0</v>
      </c>
      <c r="X90" s="66">
        <v>0</v>
      </c>
      <c r="Y90" s="66">
        <v>0</v>
      </c>
      <c r="Z90" s="67">
        <v>0</v>
      </c>
      <c r="AA90" s="66">
        <v>0</v>
      </c>
      <c r="AB90" s="66">
        <v>0</v>
      </c>
      <c r="AC90" s="66">
        <v>0</v>
      </c>
      <c r="AD90" s="66">
        <v>0</v>
      </c>
      <c r="AE90" s="65">
        <v>0</v>
      </c>
      <c r="AF90" s="66">
        <v>0</v>
      </c>
      <c r="AG90" s="66">
        <v>0</v>
      </c>
      <c r="AH90" s="67">
        <v>0</v>
      </c>
      <c r="AI90" s="65">
        <v>0</v>
      </c>
      <c r="AJ90" s="79">
        <v>0</v>
      </c>
      <c r="AK90" s="79">
        <v>0</v>
      </c>
      <c r="AL90" s="79">
        <v>7.1841740000000001E-2</v>
      </c>
      <c r="AM90" s="81"/>
    </row>
    <row r="91" spans="1:39" x14ac:dyDescent="0.25">
      <c r="A91" s="3" t="s">
        <v>79</v>
      </c>
      <c r="B91" s="4" t="s">
        <v>202</v>
      </c>
      <c r="C91" s="65">
        <v>0</v>
      </c>
      <c r="D91" s="66">
        <v>0</v>
      </c>
      <c r="E91" s="66">
        <v>0</v>
      </c>
      <c r="F91" s="67">
        <v>0</v>
      </c>
      <c r="G91" s="65">
        <v>0</v>
      </c>
      <c r="H91" s="66">
        <v>0</v>
      </c>
      <c r="I91" s="66">
        <v>0</v>
      </c>
      <c r="J91" s="67">
        <v>0</v>
      </c>
      <c r="K91" s="65">
        <v>0</v>
      </c>
      <c r="L91" s="66">
        <v>0</v>
      </c>
      <c r="M91" s="66">
        <v>0</v>
      </c>
      <c r="N91" s="67">
        <v>0</v>
      </c>
      <c r="O91" s="65">
        <v>0</v>
      </c>
      <c r="P91" s="66">
        <v>0</v>
      </c>
      <c r="Q91" s="66">
        <v>0</v>
      </c>
      <c r="R91" s="67">
        <v>0</v>
      </c>
      <c r="S91" s="65">
        <v>0</v>
      </c>
      <c r="T91" s="66">
        <v>0</v>
      </c>
      <c r="U91" s="66">
        <v>0</v>
      </c>
      <c r="V91" s="67">
        <v>0</v>
      </c>
      <c r="W91" s="65">
        <v>0</v>
      </c>
      <c r="X91" s="66">
        <v>0</v>
      </c>
      <c r="Y91" s="66">
        <v>0</v>
      </c>
      <c r="Z91" s="67">
        <v>0</v>
      </c>
      <c r="AA91" s="66">
        <v>0</v>
      </c>
      <c r="AB91" s="66">
        <v>0</v>
      </c>
      <c r="AC91" s="66">
        <v>0</v>
      </c>
      <c r="AD91" s="66">
        <v>0</v>
      </c>
      <c r="AE91" s="65">
        <v>0</v>
      </c>
      <c r="AF91" s="66">
        <v>0</v>
      </c>
      <c r="AG91" s="66">
        <v>0</v>
      </c>
      <c r="AH91" s="67">
        <v>0</v>
      </c>
      <c r="AI91" s="65">
        <v>0</v>
      </c>
      <c r="AJ91" s="79">
        <v>5.9361220000000006E-2</v>
      </c>
      <c r="AK91" s="79">
        <v>9.6300000000000014E-3</v>
      </c>
      <c r="AL91" s="79">
        <v>0</v>
      </c>
      <c r="AM91" s="81"/>
    </row>
    <row r="92" spans="1:39" x14ac:dyDescent="0.25">
      <c r="A92" s="3" t="s">
        <v>238</v>
      </c>
      <c r="B92" s="4" t="s">
        <v>235</v>
      </c>
      <c r="C92" s="65">
        <v>0</v>
      </c>
      <c r="D92" s="66">
        <v>0</v>
      </c>
      <c r="E92" s="66">
        <v>0</v>
      </c>
      <c r="F92" s="67">
        <v>0</v>
      </c>
      <c r="G92" s="65">
        <v>0</v>
      </c>
      <c r="H92" s="66">
        <v>0</v>
      </c>
      <c r="I92" s="66">
        <v>0</v>
      </c>
      <c r="J92" s="67">
        <v>0</v>
      </c>
      <c r="K92" s="65">
        <v>0</v>
      </c>
      <c r="L92" s="66">
        <v>0</v>
      </c>
      <c r="M92" s="66">
        <v>0</v>
      </c>
      <c r="N92" s="67">
        <v>0</v>
      </c>
      <c r="O92" s="65">
        <v>0</v>
      </c>
      <c r="P92" s="66">
        <v>0</v>
      </c>
      <c r="Q92" s="66">
        <v>0</v>
      </c>
      <c r="R92" s="67">
        <v>0</v>
      </c>
      <c r="S92" s="65">
        <v>0</v>
      </c>
      <c r="T92" s="66">
        <v>0</v>
      </c>
      <c r="U92" s="66">
        <v>0</v>
      </c>
      <c r="V92" s="67">
        <v>0</v>
      </c>
      <c r="W92" s="65">
        <v>0</v>
      </c>
      <c r="X92" s="66">
        <v>0</v>
      </c>
      <c r="Y92" s="66">
        <v>0</v>
      </c>
      <c r="Z92" s="67">
        <v>0</v>
      </c>
      <c r="AA92" s="66">
        <v>0</v>
      </c>
      <c r="AB92" s="66">
        <v>0</v>
      </c>
      <c r="AC92" s="66">
        <v>0</v>
      </c>
      <c r="AD92" s="66">
        <v>0</v>
      </c>
      <c r="AE92" s="65">
        <v>0</v>
      </c>
      <c r="AF92" s="66">
        <v>0</v>
      </c>
      <c r="AG92" s="66">
        <v>0</v>
      </c>
      <c r="AH92" s="67">
        <v>0</v>
      </c>
      <c r="AI92" s="65">
        <v>0</v>
      </c>
      <c r="AJ92" s="79">
        <v>0.05</v>
      </c>
      <c r="AK92" s="79">
        <v>0.05</v>
      </c>
      <c r="AL92" s="79">
        <v>0</v>
      </c>
      <c r="AM92" s="81"/>
    </row>
    <row r="93" spans="1:39" x14ac:dyDescent="0.25">
      <c r="A93" s="3" t="s">
        <v>80</v>
      </c>
      <c r="B93" s="4" t="s">
        <v>203</v>
      </c>
      <c r="C93" s="65">
        <v>6.8562282134338598E-2</v>
      </c>
      <c r="D93" s="66">
        <v>4.0466999999999996E-2</v>
      </c>
      <c r="E93" s="66">
        <v>3.4247795556893189E-2</v>
      </c>
      <c r="F93" s="67">
        <v>2.9275375756623173E-2</v>
      </c>
      <c r="G93" s="65">
        <v>0</v>
      </c>
      <c r="H93" s="66">
        <v>3.1148733913796432E-2</v>
      </c>
      <c r="I93" s="66">
        <v>0</v>
      </c>
      <c r="J93" s="67">
        <v>0</v>
      </c>
      <c r="K93" s="65">
        <v>0</v>
      </c>
      <c r="L93" s="66">
        <v>0</v>
      </c>
      <c r="M93" s="66">
        <v>0</v>
      </c>
      <c r="N93" s="67">
        <v>0</v>
      </c>
      <c r="O93" s="65">
        <v>0.11038211295392676</v>
      </c>
      <c r="P93" s="66">
        <v>0.11496615943219676</v>
      </c>
      <c r="Q93" s="66">
        <v>2.932728793436808E-2</v>
      </c>
      <c r="R93" s="67">
        <v>2.0692610677593946E-3</v>
      </c>
      <c r="S93" s="65">
        <v>1.5775605524918416E-2</v>
      </c>
      <c r="T93" s="66">
        <v>0.14688204377009828</v>
      </c>
      <c r="U93" s="66">
        <v>2.3184811739813807E-2</v>
      </c>
      <c r="V93" s="67">
        <v>0.19972912793522679</v>
      </c>
      <c r="W93" s="65">
        <v>9.0484160130298835E-2</v>
      </c>
      <c r="X93" s="66">
        <v>6.5865772913395307E-2</v>
      </c>
      <c r="Y93" s="66">
        <v>9.5510422444800686E-4</v>
      </c>
      <c r="Z93" s="67">
        <v>0</v>
      </c>
      <c r="AA93" s="66">
        <v>1.4952680429981652E-2</v>
      </c>
      <c r="AB93" s="66">
        <v>1.1986894828201014E-2</v>
      </c>
      <c r="AC93" s="66">
        <v>3.3026914444359314</v>
      </c>
      <c r="AD93" s="66">
        <v>0</v>
      </c>
      <c r="AE93" s="65">
        <v>0</v>
      </c>
      <c r="AF93" s="66">
        <v>3.9884999999999997E-2</v>
      </c>
      <c r="AG93" s="66">
        <v>9.8300000000000002E-3</v>
      </c>
      <c r="AH93" s="67">
        <v>4.8499300000000005</v>
      </c>
      <c r="AI93" s="65">
        <v>0</v>
      </c>
      <c r="AJ93" s="79">
        <v>0</v>
      </c>
      <c r="AK93" s="79">
        <v>0</v>
      </c>
      <c r="AL93" s="79">
        <v>0</v>
      </c>
      <c r="AM93" s="81"/>
    </row>
    <row r="94" spans="1:39" x14ac:dyDescent="0.25">
      <c r="A94" s="3" t="s">
        <v>244</v>
      </c>
      <c r="B94" s="4" t="s">
        <v>204</v>
      </c>
      <c r="C94" s="65">
        <v>0</v>
      </c>
      <c r="D94" s="66">
        <v>3.4467999999999999E-2</v>
      </c>
      <c r="E94" s="66">
        <v>0</v>
      </c>
      <c r="F94" s="67">
        <v>0.4058864132459683</v>
      </c>
      <c r="G94" s="65">
        <v>0.54462028887700276</v>
      </c>
      <c r="H94" s="66">
        <v>5.5609565042703313</v>
      </c>
      <c r="I94" s="66">
        <v>0.3960151074144187</v>
      </c>
      <c r="J94" s="67">
        <v>6.239816130687021E-2</v>
      </c>
      <c r="K94" s="65">
        <v>4.0328480361845991E-2</v>
      </c>
      <c r="L94" s="66">
        <v>3.702694594135391E-2</v>
      </c>
      <c r="M94" s="66">
        <v>5.7746502436221155E-2</v>
      </c>
      <c r="N94" s="67">
        <v>1.8811758771270774E-2</v>
      </c>
      <c r="O94" s="65">
        <v>9.5832596513754711E-2</v>
      </c>
      <c r="P94" s="66">
        <v>9.9812417743809542E-2</v>
      </c>
      <c r="Q94" s="66">
        <v>0.4780382627518317</v>
      </c>
      <c r="R94" s="67">
        <v>0.5283422465965657</v>
      </c>
      <c r="S94" s="65">
        <v>0</v>
      </c>
      <c r="T94" s="66">
        <v>6.0003597975539419E-2</v>
      </c>
      <c r="U94" s="66">
        <v>0</v>
      </c>
      <c r="V94" s="67">
        <v>0</v>
      </c>
      <c r="W94" s="65">
        <v>0</v>
      </c>
      <c r="X94" s="66">
        <v>0</v>
      </c>
      <c r="Y94" s="66">
        <v>7.044888555537851E-2</v>
      </c>
      <c r="Z94" s="67">
        <v>0.24415366041252232</v>
      </c>
      <c r="AA94" s="66">
        <v>1.0436710245823311</v>
      </c>
      <c r="AB94" s="66">
        <v>0.18944594156202724</v>
      </c>
      <c r="AC94" s="66">
        <v>0</v>
      </c>
      <c r="AD94" s="66">
        <v>0</v>
      </c>
      <c r="AE94" s="65">
        <v>0.2</v>
      </c>
      <c r="AF94" s="66">
        <v>0.29488379179610513</v>
      </c>
      <c r="AG94" s="66">
        <v>0</v>
      </c>
      <c r="AH94" s="67">
        <v>8.2038E-2</v>
      </c>
      <c r="AI94" s="65">
        <v>0.27317308000000001</v>
      </c>
      <c r="AJ94" s="79">
        <v>0.51032864</v>
      </c>
      <c r="AK94" s="79">
        <v>0.11498999999999999</v>
      </c>
      <c r="AL94" s="79">
        <v>0.36725592000000001</v>
      </c>
      <c r="AM94" s="81"/>
    </row>
    <row r="95" spans="1:39" x14ac:dyDescent="0.25">
      <c r="A95" s="3" t="s">
        <v>81</v>
      </c>
      <c r="B95" s="4" t="s">
        <v>205</v>
      </c>
      <c r="C95" s="65">
        <v>2.080308290267304E-3</v>
      </c>
      <c r="D95" s="66">
        <v>0</v>
      </c>
      <c r="E95" s="66">
        <v>6.4584926178585271E-3</v>
      </c>
      <c r="F95" s="67">
        <v>8.521772626783844E-3</v>
      </c>
      <c r="G95" s="65">
        <v>0</v>
      </c>
      <c r="H95" s="66">
        <v>0</v>
      </c>
      <c r="I95" s="66">
        <v>0.13601962194526168</v>
      </c>
      <c r="J95" s="67">
        <v>3.7481224854526872E-3</v>
      </c>
      <c r="K95" s="65">
        <v>2.4224445221229522E-3</v>
      </c>
      <c r="L95" s="66">
        <v>2.2241284958367754E-3</v>
      </c>
      <c r="M95" s="66">
        <v>3.4687074058641879E-3</v>
      </c>
      <c r="N95" s="67">
        <v>1.1299816303040422E-3</v>
      </c>
      <c r="O95" s="65">
        <v>0</v>
      </c>
      <c r="P95" s="66">
        <v>3.5149086956853176E-2</v>
      </c>
      <c r="Q95" s="66">
        <v>0.17526270819181183</v>
      </c>
      <c r="R95" s="67">
        <v>1.4478293576496647E-2</v>
      </c>
      <c r="S95" s="65">
        <v>1.3360988522987375E-2</v>
      </c>
      <c r="T95" s="66">
        <v>0</v>
      </c>
      <c r="U95" s="66">
        <v>1.9636140310048553E-2</v>
      </c>
      <c r="V95" s="67">
        <v>3.4146684133348995E-2</v>
      </c>
      <c r="W95" s="65">
        <v>0</v>
      </c>
      <c r="X95" s="66">
        <v>8.5333359872502859E-2</v>
      </c>
      <c r="Y95" s="66">
        <v>0</v>
      </c>
      <c r="Z95" s="67">
        <v>0</v>
      </c>
      <c r="AA95" s="66">
        <v>4.9401570586228301E-2</v>
      </c>
      <c r="AB95" s="66">
        <v>0</v>
      </c>
      <c r="AC95" s="66">
        <v>3.1756792385914923E-3</v>
      </c>
      <c r="AD95" s="66">
        <v>0</v>
      </c>
      <c r="AE95" s="65">
        <v>0</v>
      </c>
      <c r="AF95" s="66">
        <v>1.0435607851801766E-2</v>
      </c>
      <c r="AG95" s="66">
        <v>2.1458538761629901E-2</v>
      </c>
      <c r="AH95" s="67">
        <v>1.5597503953960014E-2</v>
      </c>
      <c r="AI95" s="65">
        <v>0</v>
      </c>
      <c r="AJ95" s="79">
        <v>5.0651574759351871E-2</v>
      </c>
      <c r="AK95" s="79">
        <v>2.2035983749274523E-2</v>
      </c>
      <c r="AL95" s="79">
        <v>4.9606794139854388E-2</v>
      </c>
      <c r="AM95" s="81"/>
    </row>
    <row r="96" spans="1:39" x14ac:dyDescent="0.25">
      <c r="A96" s="3" t="s">
        <v>82</v>
      </c>
      <c r="B96" s="4" t="s">
        <v>206</v>
      </c>
      <c r="C96" s="65">
        <v>3.6701465124510624</v>
      </c>
      <c r="D96" s="66">
        <v>10.096500196583657</v>
      </c>
      <c r="E96" s="66">
        <v>8.090057104660648</v>
      </c>
      <c r="F96" s="67">
        <v>3.7826804690101876</v>
      </c>
      <c r="G96" s="65">
        <v>8.2278628484817862</v>
      </c>
      <c r="H96" s="66">
        <v>6.3198229485160349</v>
      </c>
      <c r="I96" s="66">
        <v>5.4472076679165644</v>
      </c>
      <c r="J96" s="67">
        <v>6.9792619129933282</v>
      </c>
      <c r="K96" s="65">
        <v>2.9797929630114268</v>
      </c>
      <c r="L96" s="66">
        <v>4.7158632676361139</v>
      </c>
      <c r="M96" s="66">
        <v>2.6462183147768812</v>
      </c>
      <c r="N96" s="67">
        <v>4.8080876756836988</v>
      </c>
      <c r="O96" s="65">
        <v>10.8523350757443</v>
      </c>
      <c r="P96" s="66">
        <v>9.3497372661443343</v>
      </c>
      <c r="Q96" s="66">
        <v>13.865844441381837</v>
      </c>
      <c r="R96" s="67">
        <v>5.4231235298040428</v>
      </c>
      <c r="S96" s="65">
        <v>5.1125402457476614</v>
      </c>
      <c r="T96" s="66">
        <v>3.5501079203512695</v>
      </c>
      <c r="U96" s="66">
        <v>2.8378553091866263</v>
      </c>
      <c r="V96" s="67">
        <v>2.5913707524764957</v>
      </c>
      <c r="W96" s="65">
        <v>2.2542009541470578</v>
      </c>
      <c r="X96" s="66">
        <v>4.7666196786744539</v>
      </c>
      <c r="Y96" s="66">
        <v>3.8458068295947831</v>
      </c>
      <c r="Z96" s="67">
        <v>2.6130064465257878</v>
      </c>
      <c r="AA96" s="66">
        <v>2.5098536124090871</v>
      </c>
      <c r="AB96" s="66">
        <v>0</v>
      </c>
      <c r="AC96" s="66">
        <v>1.415398492521577</v>
      </c>
      <c r="AD96" s="66">
        <v>5.0723750767889788</v>
      </c>
      <c r="AE96" s="65">
        <v>4.6325713485123314</v>
      </c>
      <c r="AF96" s="66">
        <v>0.1281609570128544</v>
      </c>
      <c r="AG96" s="66">
        <v>4.9955305480014065</v>
      </c>
      <c r="AH96" s="67">
        <v>5.2114085071416314</v>
      </c>
      <c r="AI96" s="65">
        <v>0.12178237046274103</v>
      </c>
      <c r="AJ96" s="79">
        <v>5.4108011055389467</v>
      </c>
      <c r="AK96" s="79">
        <v>2.7423280000000001</v>
      </c>
      <c r="AL96" s="79">
        <v>2.2785484769950157</v>
      </c>
      <c r="AM96" s="81"/>
    </row>
    <row r="97" spans="1:39" x14ac:dyDescent="0.25">
      <c r="A97" s="3" t="s">
        <v>83</v>
      </c>
      <c r="B97" s="4" t="s">
        <v>207</v>
      </c>
      <c r="C97" s="65">
        <v>32.700191239927619</v>
      </c>
      <c r="D97" s="66">
        <v>96.798009612550644</v>
      </c>
      <c r="E97" s="66">
        <v>78.322234082930549</v>
      </c>
      <c r="F97" s="67">
        <v>42.604025992390042</v>
      </c>
      <c r="G97" s="65">
        <v>38.681832018097438</v>
      </c>
      <c r="H97" s="66">
        <v>25.351658180849164</v>
      </c>
      <c r="I97" s="66">
        <v>55.494081093391451</v>
      </c>
      <c r="J97" s="67">
        <v>81.756131010564971</v>
      </c>
      <c r="K97" s="65">
        <v>23.548551189192899</v>
      </c>
      <c r="L97" s="66">
        <v>20.26319646816712</v>
      </c>
      <c r="M97" s="66">
        <v>36.395565158914572</v>
      </c>
      <c r="N97" s="67">
        <v>14.152986791245535</v>
      </c>
      <c r="O97" s="65">
        <v>4.8365400647583954</v>
      </c>
      <c r="P97" s="66">
        <v>7.2352004431599424</v>
      </c>
      <c r="Q97" s="66">
        <v>12.700686594105797</v>
      </c>
      <c r="R97" s="67">
        <v>17.99265696547112</v>
      </c>
      <c r="S97" s="65">
        <v>20.771514751845075</v>
      </c>
      <c r="T97" s="66">
        <v>70.625701253254405</v>
      </c>
      <c r="U97" s="66">
        <v>59.413804248321306</v>
      </c>
      <c r="V97" s="67">
        <v>112.13843804058213</v>
      </c>
      <c r="W97" s="65">
        <v>92.932170122965204</v>
      </c>
      <c r="X97" s="66">
        <v>67.640679188125247</v>
      </c>
      <c r="Y97" s="66">
        <v>39.905696081025212</v>
      </c>
      <c r="Z97" s="67">
        <v>26.785196809178476</v>
      </c>
      <c r="AA97" s="66">
        <v>24.750854785172454</v>
      </c>
      <c r="AB97" s="66">
        <v>55.363364454119598</v>
      </c>
      <c r="AC97" s="66">
        <v>5.839209488339038</v>
      </c>
      <c r="AD97" s="67">
        <v>15.920034934556808</v>
      </c>
      <c r="AE97" s="66">
        <v>18.264794860655215</v>
      </c>
      <c r="AF97" s="66">
        <v>39.053528139798232</v>
      </c>
      <c r="AG97" s="66">
        <v>12.609803888154236</v>
      </c>
      <c r="AH97" s="67">
        <v>8.8796000341694441</v>
      </c>
      <c r="AI97" s="65">
        <v>9.9045425801731195</v>
      </c>
      <c r="AJ97" s="79">
        <v>44.542503593395637</v>
      </c>
      <c r="AK97" s="79">
        <v>39.150317983448453</v>
      </c>
      <c r="AL97" s="79">
        <v>14.821715540824471</v>
      </c>
      <c r="AM97" s="81"/>
    </row>
    <row r="98" spans="1:39" x14ac:dyDescent="0.25">
      <c r="A98" s="3" t="s">
        <v>84</v>
      </c>
      <c r="B98" s="4" t="s">
        <v>208</v>
      </c>
      <c r="C98" s="65">
        <v>0</v>
      </c>
      <c r="D98" s="66">
        <v>0</v>
      </c>
      <c r="E98" s="66">
        <v>0</v>
      </c>
      <c r="F98" s="67">
        <v>0</v>
      </c>
      <c r="G98" s="65">
        <v>0</v>
      </c>
      <c r="H98" s="66">
        <v>0</v>
      </c>
      <c r="I98" s="66">
        <v>0</v>
      </c>
      <c r="J98" s="67">
        <v>0</v>
      </c>
      <c r="K98" s="65">
        <v>0</v>
      </c>
      <c r="L98" s="66">
        <v>0</v>
      </c>
      <c r="M98" s="66">
        <v>0</v>
      </c>
      <c r="N98" s="67">
        <v>0</v>
      </c>
      <c r="O98" s="65">
        <v>0</v>
      </c>
      <c r="P98" s="66">
        <v>0</v>
      </c>
      <c r="Q98" s="66">
        <v>0</v>
      </c>
      <c r="R98" s="67">
        <v>0</v>
      </c>
      <c r="S98" s="65">
        <v>0</v>
      </c>
      <c r="T98" s="66">
        <v>0</v>
      </c>
      <c r="U98" s="66">
        <v>0</v>
      </c>
      <c r="V98" s="67">
        <v>0</v>
      </c>
      <c r="W98" s="65">
        <v>0</v>
      </c>
      <c r="X98" s="66">
        <v>0</v>
      </c>
      <c r="Y98" s="66">
        <v>0</v>
      </c>
      <c r="Z98" s="67">
        <v>0</v>
      </c>
      <c r="AA98" s="66">
        <v>0</v>
      </c>
      <c r="AB98" s="66">
        <v>0</v>
      </c>
      <c r="AC98" s="66">
        <v>0</v>
      </c>
      <c r="AD98" s="66">
        <v>0</v>
      </c>
      <c r="AE98" s="65">
        <v>0</v>
      </c>
      <c r="AF98" s="66">
        <v>0</v>
      </c>
      <c r="AG98" s="66">
        <v>0</v>
      </c>
      <c r="AH98" s="67">
        <v>0</v>
      </c>
      <c r="AI98" s="65">
        <v>0</v>
      </c>
      <c r="AJ98" s="79">
        <v>0</v>
      </c>
      <c r="AK98" s="79">
        <v>0</v>
      </c>
      <c r="AL98" s="79">
        <v>0</v>
      </c>
      <c r="AM98" s="81"/>
    </row>
    <row r="99" spans="1:39" x14ac:dyDescent="0.25">
      <c r="A99" s="3" t="s">
        <v>85</v>
      </c>
      <c r="B99" s="4" t="s">
        <v>209</v>
      </c>
      <c r="C99" s="65">
        <v>0</v>
      </c>
      <c r="D99" s="66">
        <v>0</v>
      </c>
      <c r="E99" s="66">
        <v>0</v>
      </c>
      <c r="F99" s="67">
        <v>0</v>
      </c>
      <c r="G99" s="65">
        <v>0</v>
      </c>
      <c r="H99" s="66">
        <v>0.21858365281838488</v>
      </c>
      <c r="I99" s="66">
        <v>0</v>
      </c>
      <c r="J99" s="67">
        <v>0.91096671596316148</v>
      </c>
      <c r="K99" s="65">
        <v>0.58876579927317096</v>
      </c>
      <c r="L99" s="66">
        <v>0.54056585386317924</v>
      </c>
      <c r="M99" s="66">
        <v>0.84305595839554204</v>
      </c>
      <c r="N99" s="67">
        <v>0.27463767762446734</v>
      </c>
      <c r="O99" s="65">
        <v>8.2361671516511595E-3</v>
      </c>
      <c r="P99" s="66">
        <v>8.5782060202287923E-3</v>
      </c>
      <c r="Q99" s="66">
        <v>0.89128037572555918</v>
      </c>
      <c r="R99" s="67">
        <v>0</v>
      </c>
      <c r="S99" s="65">
        <v>0</v>
      </c>
      <c r="T99" s="66">
        <v>2.2548971143982473E-2</v>
      </c>
      <c r="U99" s="66">
        <v>0</v>
      </c>
      <c r="V99" s="67">
        <v>0.32091658988303018</v>
      </c>
      <c r="W99" s="65">
        <v>0.62908783350845909</v>
      </c>
      <c r="X99" s="66">
        <v>0</v>
      </c>
      <c r="Y99" s="66">
        <v>7.4239226619102761E-2</v>
      </c>
      <c r="Z99" s="67">
        <v>0.23078700906267569</v>
      </c>
      <c r="AA99" s="66">
        <v>9.9585224084111926E-2</v>
      </c>
      <c r="AB99" s="66">
        <v>0.15643551071671202</v>
      </c>
      <c r="AC99" s="66">
        <v>0.13537746218075297</v>
      </c>
      <c r="AD99" s="66">
        <v>0</v>
      </c>
      <c r="AE99" s="65">
        <v>8.8102690871032507E-2</v>
      </c>
      <c r="AF99" s="66">
        <v>4.5783916153238055E-2</v>
      </c>
      <c r="AG99" s="66">
        <v>0.16944333248320867</v>
      </c>
      <c r="AH99" s="67">
        <v>0.10531271148916474</v>
      </c>
      <c r="AI99" s="65">
        <v>0.18395717028660596</v>
      </c>
      <c r="AJ99" s="79">
        <v>0.4232453838952851</v>
      </c>
      <c r="AK99" s="79">
        <v>0.14049356590183124</v>
      </c>
      <c r="AL99" s="79">
        <v>0.37553828541032336</v>
      </c>
      <c r="AM99" s="81"/>
    </row>
    <row r="100" spans="1:39" x14ac:dyDescent="0.25">
      <c r="A100" s="3" t="s">
        <v>86</v>
      </c>
      <c r="B100" s="4" t="s">
        <v>210</v>
      </c>
      <c r="C100" s="65">
        <v>2.1994536794826498E-2</v>
      </c>
      <c r="D100" s="66">
        <v>0</v>
      </c>
      <c r="E100" s="66">
        <v>5.5221634880341049E-2</v>
      </c>
      <c r="F100" s="67">
        <v>5.9742554069915604E-2</v>
      </c>
      <c r="G100" s="65">
        <v>0</v>
      </c>
      <c r="H100" s="66">
        <v>0.34013839082931108</v>
      </c>
      <c r="I100" s="66">
        <v>0</v>
      </c>
      <c r="J100" s="67">
        <v>2.1897215512503908E-2</v>
      </c>
      <c r="K100" s="65">
        <v>1.4152362942750584E-2</v>
      </c>
      <c r="L100" s="66">
        <v>1.2993764528737623E-2</v>
      </c>
      <c r="M100" s="66">
        <v>2.0264821630249594E-2</v>
      </c>
      <c r="N100" s="67">
        <v>6.6015588818063107E-3</v>
      </c>
      <c r="O100" s="65">
        <v>0.12143572487921214</v>
      </c>
      <c r="P100" s="66">
        <v>0.13083150256351811</v>
      </c>
      <c r="Q100" s="66">
        <v>2.9745717975100002E-2</v>
      </c>
      <c r="R100" s="67">
        <v>0.21479990626256665</v>
      </c>
      <c r="S100" s="65">
        <v>0</v>
      </c>
      <c r="T100" s="66">
        <v>3.6799745562661544E-2</v>
      </c>
      <c r="U100" s="66">
        <v>0</v>
      </c>
      <c r="V100" s="67">
        <v>7.2757548216249607E-2</v>
      </c>
      <c r="W100" s="65">
        <v>0</v>
      </c>
      <c r="X100" s="66">
        <v>0</v>
      </c>
      <c r="Y100" s="66">
        <v>0</v>
      </c>
      <c r="Z100" s="67">
        <v>2.5732910737330585</v>
      </c>
      <c r="AA100" s="66">
        <v>2.1844041248076</v>
      </c>
      <c r="AB100" s="66">
        <v>0</v>
      </c>
      <c r="AC100" s="66">
        <v>5.7882024872486643E-2</v>
      </c>
      <c r="AD100" s="66">
        <v>0</v>
      </c>
      <c r="AE100" s="65">
        <v>0.33474137999798337</v>
      </c>
      <c r="AF100" s="66">
        <v>5.2810000000000003E-2</v>
      </c>
      <c r="AG100" s="66">
        <v>3.3786918186490503E-2</v>
      </c>
      <c r="AH100" s="67">
        <v>0.12585860516129033</v>
      </c>
      <c r="AI100" s="65">
        <v>7.2802499999999994E-3</v>
      </c>
      <c r="AJ100" s="79">
        <v>2.5238492669312832E-2</v>
      </c>
      <c r="AK100" s="79">
        <v>3.9849000000000002E-2</v>
      </c>
      <c r="AL100" s="79">
        <v>9.6255136840703359E-2</v>
      </c>
      <c r="AM100" s="81"/>
    </row>
    <row r="101" spans="1:39" x14ac:dyDescent="0.25">
      <c r="A101" s="3" t="s">
        <v>87</v>
      </c>
      <c r="B101" s="4" t="s">
        <v>211</v>
      </c>
      <c r="C101" s="65">
        <v>0.52861465666842988</v>
      </c>
      <c r="D101" s="66">
        <v>21.694973417830987</v>
      </c>
      <c r="E101" s="66">
        <v>5.4531421296187315</v>
      </c>
      <c r="F101" s="67">
        <v>2.5546426700992524</v>
      </c>
      <c r="G101" s="65">
        <v>3.049602766878774</v>
      </c>
      <c r="H101" s="66">
        <v>2.9043633449359807</v>
      </c>
      <c r="I101" s="66">
        <v>1.9336860300867103</v>
      </c>
      <c r="J101" s="67">
        <v>2.7186839170841024</v>
      </c>
      <c r="K101" s="65">
        <v>7.7426261173363189</v>
      </c>
      <c r="L101" s="66">
        <v>1.5298627663480417</v>
      </c>
      <c r="M101" s="66">
        <v>6.8544188673473307</v>
      </c>
      <c r="N101" s="67">
        <v>0.95363176643523684</v>
      </c>
      <c r="O101" s="65">
        <v>0.33882502332270453</v>
      </c>
      <c r="P101" s="66">
        <v>0.42862759325632216</v>
      </c>
      <c r="Q101" s="66">
        <v>4.1053891574255923</v>
      </c>
      <c r="R101" s="67">
        <v>1.0691250850646961</v>
      </c>
      <c r="S101" s="65">
        <v>0.11395262332295454</v>
      </c>
      <c r="T101" s="66">
        <v>0.90828980002396598</v>
      </c>
      <c r="U101" s="66">
        <v>6.9819192375830036E-2</v>
      </c>
      <c r="V101" s="67">
        <v>1.7152095715010847</v>
      </c>
      <c r="W101" s="65">
        <v>0.44951680034962871</v>
      </c>
      <c r="X101" s="66">
        <v>1.5193644382764304</v>
      </c>
      <c r="Y101" s="66">
        <v>0.24910502643000512</v>
      </c>
      <c r="Z101" s="67">
        <v>0.50336153412355089</v>
      </c>
      <c r="AA101" s="66">
        <v>2.2687312074614661</v>
      </c>
      <c r="AB101" s="66">
        <v>0.6858338772464504</v>
      </c>
      <c r="AC101" s="66">
        <v>0.55156683864782452</v>
      </c>
      <c r="AD101" s="66">
        <v>0.59352613956303291</v>
      </c>
      <c r="AE101" s="65">
        <v>0.30497263222963183</v>
      </c>
      <c r="AF101" s="66">
        <v>8.001652025002981</v>
      </c>
      <c r="AG101" s="66">
        <v>14.601416424529081</v>
      </c>
      <c r="AH101" s="67">
        <v>2.438349012809478</v>
      </c>
      <c r="AI101" s="65">
        <v>1.9838620325948839</v>
      </c>
      <c r="AJ101" s="79">
        <v>30.687812605179261</v>
      </c>
      <c r="AK101" s="79">
        <v>1.2378335909728726</v>
      </c>
      <c r="AL101" s="79">
        <v>1.2388673621067847</v>
      </c>
      <c r="AM101" s="81"/>
    </row>
    <row r="102" spans="1:39" x14ac:dyDescent="0.25">
      <c r="A102" s="3" t="s">
        <v>88</v>
      </c>
      <c r="B102" s="4" t="s">
        <v>212</v>
      </c>
      <c r="C102" s="65">
        <v>3.7534699999999996</v>
      </c>
      <c r="D102" s="66">
        <v>0</v>
      </c>
      <c r="E102" s="66">
        <v>0</v>
      </c>
      <c r="F102" s="67">
        <v>0</v>
      </c>
      <c r="G102" s="65">
        <v>0</v>
      </c>
      <c r="H102" s="66">
        <v>0</v>
      </c>
      <c r="I102" s="66">
        <v>0</v>
      </c>
      <c r="J102" s="67">
        <v>0</v>
      </c>
      <c r="K102" s="65">
        <v>0</v>
      </c>
      <c r="L102" s="66">
        <v>0</v>
      </c>
      <c r="M102" s="66">
        <v>0</v>
      </c>
      <c r="N102" s="67">
        <v>0</v>
      </c>
      <c r="O102" s="65">
        <v>4.1352537649457448E-2</v>
      </c>
      <c r="P102" s="66">
        <v>2.7989824920779012E-3</v>
      </c>
      <c r="Q102" s="66">
        <v>1.0046341948278225E-2</v>
      </c>
      <c r="R102" s="67">
        <v>3.9571408999500575E-2</v>
      </c>
      <c r="S102" s="65">
        <v>0</v>
      </c>
      <c r="T102" s="66">
        <v>4.5408366545569151E-2</v>
      </c>
      <c r="U102" s="66">
        <v>0</v>
      </c>
      <c r="V102" s="67">
        <v>0</v>
      </c>
      <c r="W102" s="65">
        <v>0</v>
      </c>
      <c r="X102" s="66">
        <v>0</v>
      </c>
      <c r="Y102" s="66">
        <v>0.11287153480753515</v>
      </c>
      <c r="Z102" s="67">
        <v>1.2627590201537802</v>
      </c>
      <c r="AA102" s="66">
        <v>2.7407630113418366</v>
      </c>
      <c r="AB102" s="66">
        <v>1.7827448175615285E-2</v>
      </c>
      <c r="AC102" s="66">
        <v>6.753385955259994E-2</v>
      </c>
      <c r="AD102" s="66">
        <v>0</v>
      </c>
      <c r="AE102" s="65">
        <v>0.64994000000000007</v>
      </c>
      <c r="AF102" s="66">
        <v>0.30424815318302389</v>
      </c>
      <c r="AG102" s="66">
        <v>0</v>
      </c>
      <c r="AH102" s="67">
        <v>1.3875104385601962</v>
      </c>
      <c r="AI102" s="65">
        <v>0</v>
      </c>
      <c r="AJ102" s="79">
        <v>4.8963062214832371</v>
      </c>
      <c r="AK102" s="79">
        <v>2.2105878236792305</v>
      </c>
      <c r="AL102" s="79">
        <v>0.1</v>
      </c>
      <c r="AM102" s="81"/>
    </row>
    <row r="103" spans="1:39" x14ac:dyDescent="0.25">
      <c r="A103" s="3" t="s">
        <v>89</v>
      </c>
      <c r="B103" s="4" t="s">
        <v>213</v>
      </c>
      <c r="C103" s="65">
        <v>0</v>
      </c>
      <c r="D103" s="66">
        <v>0</v>
      </c>
      <c r="E103" s="66">
        <v>0</v>
      </c>
      <c r="F103" s="67">
        <v>0</v>
      </c>
      <c r="G103" s="65">
        <v>0</v>
      </c>
      <c r="H103" s="66">
        <v>0</v>
      </c>
      <c r="I103" s="66">
        <v>0</v>
      </c>
      <c r="J103" s="67">
        <v>0</v>
      </c>
      <c r="K103" s="65">
        <v>0</v>
      </c>
      <c r="L103" s="66">
        <v>0</v>
      </c>
      <c r="M103" s="66">
        <v>0</v>
      </c>
      <c r="N103" s="67">
        <v>0</v>
      </c>
      <c r="O103" s="65">
        <v>0</v>
      </c>
      <c r="P103" s="66">
        <v>0</v>
      </c>
      <c r="Q103" s="66">
        <v>0</v>
      </c>
      <c r="R103" s="67">
        <v>0</v>
      </c>
      <c r="S103" s="65">
        <v>0</v>
      </c>
      <c r="T103" s="66">
        <v>0</v>
      </c>
      <c r="U103" s="66">
        <v>0</v>
      </c>
      <c r="V103" s="67">
        <v>0</v>
      </c>
      <c r="W103" s="65">
        <v>0</v>
      </c>
      <c r="X103" s="66">
        <v>0</v>
      </c>
      <c r="Y103" s="66">
        <v>0</v>
      </c>
      <c r="Z103" s="67">
        <v>0</v>
      </c>
      <c r="AA103" s="66">
        <v>0</v>
      </c>
      <c r="AB103" s="66">
        <v>0</v>
      </c>
      <c r="AC103" s="66">
        <v>0</v>
      </c>
      <c r="AD103" s="66">
        <v>0</v>
      </c>
      <c r="AE103" s="65">
        <v>0</v>
      </c>
      <c r="AF103" s="66">
        <v>0</v>
      </c>
      <c r="AG103" s="66">
        <v>0</v>
      </c>
      <c r="AH103" s="67">
        <v>0</v>
      </c>
      <c r="AI103" s="65">
        <v>0</v>
      </c>
      <c r="AJ103" s="79">
        <v>0</v>
      </c>
      <c r="AK103" s="79">
        <v>0</v>
      </c>
      <c r="AL103" s="79">
        <v>0</v>
      </c>
      <c r="AM103" s="81"/>
    </row>
    <row r="104" spans="1:39" x14ac:dyDescent="0.25">
      <c r="A104" s="3" t="s">
        <v>90</v>
      </c>
      <c r="B104" s="4" t="s">
        <v>214</v>
      </c>
      <c r="C104" s="65">
        <v>0</v>
      </c>
      <c r="D104" s="66">
        <v>0</v>
      </c>
      <c r="E104" s="66">
        <v>0</v>
      </c>
      <c r="F104" s="67">
        <v>0</v>
      </c>
      <c r="G104" s="65">
        <v>0</v>
      </c>
      <c r="H104" s="66">
        <v>0</v>
      </c>
      <c r="I104" s="66">
        <v>0</v>
      </c>
      <c r="J104" s="67">
        <v>0</v>
      </c>
      <c r="K104" s="65">
        <v>0</v>
      </c>
      <c r="L104" s="66">
        <v>0</v>
      </c>
      <c r="M104" s="66">
        <v>0</v>
      </c>
      <c r="N104" s="67">
        <v>0</v>
      </c>
      <c r="O104" s="65">
        <v>0</v>
      </c>
      <c r="P104" s="66">
        <v>0</v>
      </c>
      <c r="Q104" s="66">
        <v>0</v>
      </c>
      <c r="R104" s="67">
        <v>0</v>
      </c>
      <c r="S104" s="65">
        <v>0</v>
      </c>
      <c r="T104" s="66">
        <v>0</v>
      </c>
      <c r="U104" s="66">
        <v>0</v>
      </c>
      <c r="V104" s="67">
        <v>0</v>
      </c>
      <c r="W104" s="65">
        <v>0</v>
      </c>
      <c r="X104" s="66">
        <v>0</v>
      </c>
      <c r="Y104" s="66">
        <v>0</v>
      </c>
      <c r="Z104" s="67">
        <v>0</v>
      </c>
      <c r="AA104" s="66">
        <v>0</v>
      </c>
      <c r="AB104" s="66">
        <v>0</v>
      </c>
      <c r="AC104" s="66">
        <v>3.7998353442614693E-2</v>
      </c>
      <c r="AD104" s="66">
        <v>0</v>
      </c>
      <c r="AE104" s="65">
        <v>0</v>
      </c>
      <c r="AF104" s="66">
        <v>0</v>
      </c>
      <c r="AG104" s="66">
        <v>0</v>
      </c>
      <c r="AH104" s="67">
        <v>2.7480000000000001E-2</v>
      </c>
      <c r="AI104" s="65">
        <v>0</v>
      </c>
      <c r="AJ104" s="79">
        <v>0</v>
      </c>
      <c r="AK104" s="79">
        <v>0</v>
      </c>
      <c r="AL104" s="79">
        <v>0</v>
      </c>
      <c r="AM104" s="81"/>
    </row>
    <row r="105" spans="1:39" x14ac:dyDescent="0.25">
      <c r="A105" s="3" t="s">
        <v>91</v>
      </c>
      <c r="B105" s="4" t="s">
        <v>215</v>
      </c>
      <c r="C105" s="65">
        <v>0</v>
      </c>
      <c r="D105" s="66">
        <v>0</v>
      </c>
      <c r="E105" s="66">
        <v>0</v>
      </c>
      <c r="F105" s="67">
        <v>0</v>
      </c>
      <c r="G105" s="65">
        <v>0</v>
      </c>
      <c r="H105" s="66">
        <v>0</v>
      </c>
      <c r="I105" s="66">
        <v>0</v>
      </c>
      <c r="J105" s="67">
        <v>0</v>
      </c>
      <c r="K105" s="65">
        <v>0</v>
      </c>
      <c r="L105" s="66">
        <v>0</v>
      </c>
      <c r="M105" s="66">
        <v>0</v>
      </c>
      <c r="N105" s="67">
        <v>0</v>
      </c>
      <c r="O105" s="65">
        <v>0</v>
      </c>
      <c r="P105" s="66">
        <v>0</v>
      </c>
      <c r="Q105" s="66">
        <v>0</v>
      </c>
      <c r="R105" s="67">
        <v>0</v>
      </c>
      <c r="S105" s="65">
        <v>0</v>
      </c>
      <c r="T105" s="66">
        <v>0</v>
      </c>
      <c r="U105" s="66">
        <v>0</v>
      </c>
      <c r="V105" s="67">
        <v>8.5838883212651984E-2</v>
      </c>
      <c r="W105" s="65">
        <v>0</v>
      </c>
      <c r="X105" s="66">
        <v>0</v>
      </c>
      <c r="Y105" s="66">
        <v>0</v>
      </c>
      <c r="Z105" s="67">
        <v>0</v>
      </c>
      <c r="AA105" s="66">
        <v>0</v>
      </c>
      <c r="AB105" s="66">
        <v>0</v>
      </c>
      <c r="AC105" s="66">
        <v>0</v>
      </c>
      <c r="AD105" s="66">
        <v>0</v>
      </c>
      <c r="AE105" s="65">
        <v>0</v>
      </c>
      <c r="AF105" s="66">
        <v>0</v>
      </c>
      <c r="AG105" s="66">
        <v>0</v>
      </c>
      <c r="AH105" s="67">
        <v>0</v>
      </c>
      <c r="AI105" s="65">
        <v>0</v>
      </c>
      <c r="AJ105" s="79">
        <v>0</v>
      </c>
      <c r="AK105" s="79">
        <v>0</v>
      </c>
      <c r="AL105" s="79">
        <v>0</v>
      </c>
      <c r="AM105" s="81"/>
    </row>
    <row r="106" spans="1:39" x14ac:dyDescent="0.25">
      <c r="A106" s="3" t="s">
        <v>92</v>
      </c>
      <c r="B106" s="4" t="s">
        <v>216</v>
      </c>
      <c r="C106" s="65">
        <v>8.9431349255565564</v>
      </c>
      <c r="D106" s="66">
        <v>14.612954062978044</v>
      </c>
      <c r="E106" s="66">
        <v>19.46683040867326</v>
      </c>
      <c r="F106" s="67">
        <v>11.102034744817416</v>
      </c>
      <c r="G106" s="66">
        <v>13.652581611269595</v>
      </c>
      <c r="H106" s="66">
        <v>38.53917291478772</v>
      </c>
      <c r="I106" s="66">
        <v>82.706807800628098</v>
      </c>
      <c r="J106" s="67">
        <v>19.966706572129631</v>
      </c>
      <c r="K106" s="66">
        <v>11.626941459308053</v>
      </c>
      <c r="L106" s="66">
        <v>8.9047517784553296</v>
      </c>
      <c r="M106" s="66">
        <v>23.853752766258449</v>
      </c>
      <c r="N106" s="67">
        <v>34.209672194820968</v>
      </c>
      <c r="O106" s="66">
        <v>45.03901882507175</v>
      </c>
      <c r="P106" s="66">
        <v>29.383151754684903</v>
      </c>
      <c r="Q106" s="66">
        <v>20.78118961399348</v>
      </c>
      <c r="R106" s="67">
        <v>37.083926837651532</v>
      </c>
      <c r="S106" s="66">
        <v>11.845300112880432</v>
      </c>
      <c r="T106" s="66">
        <v>18.252136086443812</v>
      </c>
      <c r="U106" s="66">
        <v>10.708906673131382</v>
      </c>
      <c r="V106" s="67">
        <v>20.518331773939519</v>
      </c>
      <c r="W106" s="66">
        <v>24.731277435446135</v>
      </c>
      <c r="X106" s="66">
        <v>12.930421655552335</v>
      </c>
      <c r="Y106" s="66">
        <v>33.833428697180217</v>
      </c>
      <c r="Z106" s="67">
        <v>22.761416276280311</v>
      </c>
      <c r="AA106" s="66">
        <v>10.890276375872437</v>
      </c>
      <c r="AB106" s="66">
        <v>23.072478145528883</v>
      </c>
      <c r="AC106" s="66">
        <v>23.572032046977014</v>
      </c>
      <c r="AD106" s="66">
        <v>34.249108752453438</v>
      </c>
      <c r="AE106" s="65">
        <v>28.978256670703125</v>
      </c>
      <c r="AF106" s="66">
        <v>32.492187675987523</v>
      </c>
      <c r="AG106" s="69">
        <v>57.156995429049381</v>
      </c>
      <c r="AH106" s="67">
        <v>125.06604279299026</v>
      </c>
      <c r="AI106" s="84">
        <v>39.611597393553602</v>
      </c>
      <c r="AJ106" s="79">
        <v>36.901801440936644</v>
      </c>
      <c r="AK106" s="79">
        <v>27.47962561667266</v>
      </c>
      <c r="AL106" s="79">
        <v>19.644177145471122</v>
      </c>
      <c r="AM106" s="81"/>
    </row>
    <row r="107" spans="1:39" ht="15.75" thickBot="1" x14ac:dyDescent="0.3">
      <c r="A107" s="21" t="s">
        <v>117</v>
      </c>
      <c r="B107" s="24"/>
      <c r="C107" s="70">
        <v>1163.8286116040772</v>
      </c>
      <c r="D107" s="71">
        <v>1653.7375968276008</v>
      </c>
      <c r="E107" s="71">
        <v>1223.6654014323178</v>
      </c>
      <c r="F107" s="72">
        <v>1704.0331756266182</v>
      </c>
      <c r="G107" s="70">
        <v>1348.528628012122</v>
      </c>
      <c r="H107" s="71">
        <v>1492.4877120897986</v>
      </c>
      <c r="I107" s="71">
        <v>1569.0505871664147</v>
      </c>
      <c r="J107" s="72">
        <v>821.92392769242144</v>
      </c>
      <c r="K107" s="70">
        <v>1032.3803954399928</v>
      </c>
      <c r="L107" s="71">
        <v>730.74406949062723</v>
      </c>
      <c r="M107" s="71">
        <v>787.44398143828482</v>
      </c>
      <c r="N107" s="72">
        <v>695.50416644109998</v>
      </c>
      <c r="O107" s="70">
        <v>565.98531825456007</v>
      </c>
      <c r="P107" s="71">
        <v>359.66799671297429</v>
      </c>
      <c r="Q107" s="71">
        <v>473.85385361040085</v>
      </c>
      <c r="R107" s="72">
        <v>591.94310875455403</v>
      </c>
      <c r="S107" s="70">
        <v>310.79124706799757</v>
      </c>
      <c r="T107" s="71">
        <v>345.75097141112337</v>
      </c>
      <c r="U107" s="71">
        <v>369.11723573832001</v>
      </c>
      <c r="V107" s="72">
        <v>370.65558836776796</v>
      </c>
      <c r="W107" s="70">
        <v>386.34512315014246</v>
      </c>
      <c r="X107" s="71">
        <v>329.45963182102264</v>
      </c>
      <c r="Y107" s="71">
        <v>323.11365032400818</v>
      </c>
      <c r="Z107" s="72">
        <v>447.49935182058596</v>
      </c>
      <c r="AA107" s="71">
        <f>SUM(AA6:AA106)</f>
        <v>254.03633783035008</v>
      </c>
      <c r="AB107" s="71">
        <f t="shared" ref="AB107:AD107" si="0">SUM(AB6:AB106)</f>
        <v>536.2431323621862</v>
      </c>
      <c r="AC107" s="71">
        <f t="shared" si="0"/>
        <v>549.88057181947181</v>
      </c>
      <c r="AD107" s="72">
        <f t="shared" si="0"/>
        <v>746.09230848711434</v>
      </c>
      <c r="AE107" s="71">
        <f t="shared" ref="AE107:AJ107" si="1">SUM(AE6:AE106)</f>
        <v>618.16106085479612</v>
      </c>
      <c r="AF107" s="71">
        <f t="shared" si="1"/>
        <v>618.94845035611377</v>
      </c>
      <c r="AG107" s="71">
        <f t="shared" si="1"/>
        <v>633.72723911063349</v>
      </c>
      <c r="AH107" s="72">
        <f t="shared" si="1"/>
        <v>857.81657213443668</v>
      </c>
      <c r="AI107" s="70">
        <f t="shared" si="1"/>
        <v>580.55621102336806</v>
      </c>
      <c r="AJ107" s="71">
        <f t="shared" si="1"/>
        <v>735.61093769157947</v>
      </c>
      <c r="AK107" s="71">
        <f>SUM(AK6:AK106)</f>
        <v>607.41666966944649</v>
      </c>
      <c r="AL107" s="71">
        <f>SUM(AL6:AL106)</f>
        <v>976.35021021065097</v>
      </c>
    </row>
    <row r="108" spans="1:39" ht="13.5" customHeight="1" x14ac:dyDescent="0.25">
      <c r="A108" s="20" t="s">
        <v>120</v>
      </c>
      <c r="AE108" s="35"/>
      <c r="AJ108" s="90"/>
      <c r="AK108" s="90"/>
      <c r="AL108" s="90"/>
    </row>
    <row r="109" spans="1:39" x14ac:dyDescent="0.25">
      <c r="A109" s="19" t="s">
        <v>220</v>
      </c>
    </row>
  </sheetData>
  <mergeCells count="11">
    <mergeCell ref="A4:A5"/>
    <mergeCell ref="C4:F4"/>
    <mergeCell ref="G4:J4"/>
    <mergeCell ref="K4:N4"/>
    <mergeCell ref="O4:R4"/>
    <mergeCell ref="S4:V4"/>
    <mergeCell ref="W4:Z4"/>
    <mergeCell ref="B4:B5"/>
    <mergeCell ref="AA4:AD4"/>
    <mergeCell ref="AE4:AH4"/>
    <mergeCell ref="AI4:AL4"/>
  </mergeCells>
  <pageMargins left="0.7" right="0.7" top="0.75" bottom="0.75" header="0.3" footer="0.3"/>
  <pageSetup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L32"/>
  <sheetViews>
    <sheetView view="pageBreakPreview" zoomScaleNormal="100" zoomScaleSheetLayoutView="10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L19" sqref="AL19"/>
    </sheetView>
  </sheetViews>
  <sheetFormatPr defaultRowHeight="15" x14ac:dyDescent="0.25"/>
  <cols>
    <col min="1" max="1" width="58.85546875" style="1" customWidth="1"/>
    <col min="2" max="31" width="10.140625" style="1" customWidth="1"/>
    <col min="32" max="32" width="10.140625" style="98" customWidth="1"/>
    <col min="33" max="35" width="10.140625" style="1" customWidth="1"/>
    <col min="36" max="37" width="10.140625" style="98" customWidth="1"/>
    <col min="38" max="16384" width="9.140625" style="1"/>
  </cols>
  <sheetData>
    <row r="1" spans="1:38" ht="7.5" customHeight="1" x14ac:dyDescent="0.25"/>
    <row r="2" spans="1:38" ht="15.75" x14ac:dyDescent="0.25">
      <c r="A2" s="10" t="s">
        <v>122</v>
      </c>
    </row>
    <row r="3" spans="1:38" ht="7.5" customHeight="1" x14ac:dyDescent="0.25">
      <c r="AF3" s="99"/>
      <c r="AG3" s="40"/>
    </row>
    <row r="4" spans="1:38" x14ac:dyDescent="0.25">
      <c r="A4" s="122" t="s">
        <v>115</v>
      </c>
      <c r="B4" s="110">
        <v>2011</v>
      </c>
      <c r="C4" s="111"/>
      <c r="D4" s="111"/>
      <c r="E4" s="114"/>
      <c r="F4" s="110">
        <v>2012</v>
      </c>
      <c r="G4" s="111"/>
      <c r="H4" s="111"/>
      <c r="I4" s="114"/>
      <c r="J4" s="110">
        <v>2013</v>
      </c>
      <c r="K4" s="111"/>
      <c r="L4" s="111"/>
      <c r="M4" s="114"/>
      <c r="N4" s="110">
        <v>2014</v>
      </c>
      <c r="O4" s="111"/>
      <c r="P4" s="111"/>
      <c r="Q4" s="114"/>
      <c r="R4" s="110">
        <v>2015</v>
      </c>
      <c r="S4" s="111"/>
      <c r="T4" s="111"/>
      <c r="U4" s="114"/>
      <c r="V4" s="110">
        <v>2016</v>
      </c>
      <c r="W4" s="111"/>
      <c r="X4" s="111"/>
      <c r="Y4" s="114"/>
      <c r="Z4" s="110">
        <v>2017</v>
      </c>
      <c r="AA4" s="111"/>
      <c r="AB4" s="111"/>
      <c r="AC4" s="114"/>
      <c r="AD4" s="110">
        <v>2018</v>
      </c>
      <c r="AE4" s="111"/>
      <c r="AF4" s="111"/>
      <c r="AG4" s="114"/>
      <c r="AH4" s="110">
        <v>2019</v>
      </c>
      <c r="AI4" s="111"/>
      <c r="AJ4" s="111"/>
      <c r="AK4" s="114"/>
      <c r="AL4" s="81"/>
    </row>
    <row r="5" spans="1:38" x14ac:dyDescent="0.25">
      <c r="A5" s="123"/>
      <c r="B5" s="6" t="s">
        <v>0</v>
      </c>
      <c r="C5" s="6" t="s">
        <v>1</v>
      </c>
      <c r="D5" s="6" t="s">
        <v>2</v>
      </c>
      <c r="E5" s="7" t="s">
        <v>3</v>
      </c>
      <c r="F5" s="8" t="s">
        <v>0</v>
      </c>
      <c r="G5" s="6" t="s">
        <v>1</v>
      </c>
      <c r="H5" s="6" t="s">
        <v>2</v>
      </c>
      <c r="I5" s="7" t="s">
        <v>3</v>
      </c>
      <c r="J5" s="8" t="s">
        <v>0</v>
      </c>
      <c r="K5" s="6" t="s">
        <v>1</v>
      </c>
      <c r="L5" s="6" t="s">
        <v>2</v>
      </c>
      <c r="M5" s="7" t="s">
        <v>3</v>
      </c>
      <c r="N5" s="8" t="s">
        <v>0</v>
      </c>
      <c r="O5" s="6" t="s">
        <v>1</v>
      </c>
      <c r="P5" s="6" t="s">
        <v>2</v>
      </c>
      <c r="Q5" s="7" t="s">
        <v>3</v>
      </c>
      <c r="R5" s="8" t="s">
        <v>0</v>
      </c>
      <c r="S5" s="6" t="s">
        <v>1</v>
      </c>
      <c r="T5" s="6" t="s">
        <v>2</v>
      </c>
      <c r="U5" s="7" t="s">
        <v>3</v>
      </c>
      <c r="V5" s="8" t="s">
        <v>0</v>
      </c>
      <c r="W5" s="6" t="s">
        <v>1</v>
      </c>
      <c r="X5" s="6" t="s">
        <v>2</v>
      </c>
      <c r="Y5" s="7" t="s">
        <v>3</v>
      </c>
      <c r="Z5" s="8" t="s">
        <v>0</v>
      </c>
      <c r="AA5" s="6" t="s">
        <v>1</v>
      </c>
      <c r="AB5" s="6" t="s">
        <v>2</v>
      </c>
      <c r="AC5" s="7" t="s">
        <v>3</v>
      </c>
      <c r="AD5" s="8" t="s">
        <v>0</v>
      </c>
      <c r="AE5" s="33" t="s">
        <v>1</v>
      </c>
      <c r="AF5" s="39" t="s">
        <v>2</v>
      </c>
      <c r="AG5" s="80" t="s">
        <v>3</v>
      </c>
      <c r="AH5" s="39" t="s">
        <v>0</v>
      </c>
      <c r="AI5" s="39" t="s">
        <v>1</v>
      </c>
      <c r="AJ5" s="39" t="s">
        <v>2</v>
      </c>
      <c r="AK5" s="39" t="s">
        <v>3</v>
      </c>
      <c r="AL5" s="81"/>
    </row>
    <row r="6" spans="1:38" x14ac:dyDescent="0.25">
      <c r="A6" s="11" t="s">
        <v>94</v>
      </c>
      <c r="B6" s="61">
        <v>12.339665211662066</v>
      </c>
      <c r="C6" s="61">
        <v>27.272803429912827</v>
      </c>
      <c r="D6" s="61">
        <v>32.666158124442866</v>
      </c>
      <c r="E6" s="62">
        <v>21.154978297059184</v>
      </c>
      <c r="F6" s="63">
        <v>14.287990795316396</v>
      </c>
      <c r="G6" s="61">
        <v>27.559934655554557</v>
      </c>
      <c r="H6" s="61">
        <v>89.049607321341441</v>
      </c>
      <c r="I6" s="62">
        <v>32.037375924795256</v>
      </c>
      <c r="J6" s="63">
        <v>20.077379006868338</v>
      </c>
      <c r="K6" s="61">
        <v>19.44223920678407</v>
      </c>
      <c r="L6" s="61">
        <v>31.30201220970234</v>
      </c>
      <c r="M6" s="62">
        <v>24.617136595429656</v>
      </c>
      <c r="N6" s="63">
        <v>31.678892270802606</v>
      </c>
      <c r="O6" s="61">
        <v>31.916456431170381</v>
      </c>
      <c r="P6" s="61">
        <v>34.359130958268544</v>
      </c>
      <c r="Q6" s="62">
        <v>26.08267053231673</v>
      </c>
      <c r="R6" s="63">
        <v>20.318990049387317</v>
      </c>
      <c r="S6" s="61">
        <v>16.083277924919823</v>
      </c>
      <c r="T6" s="61">
        <v>26.883498025521146</v>
      </c>
      <c r="U6" s="62">
        <v>12.730092325460182</v>
      </c>
      <c r="V6" s="63">
        <v>14.034206245963485</v>
      </c>
      <c r="W6" s="61">
        <v>15.068564374316997</v>
      </c>
      <c r="X6" s="61">
        <v>26.872608375389362</v>
      </c>
      <c r="Y6" s="62">
        <v>14.560292548963655</v>
      </c>
      <c r="Z6" s="61">
        <v>18.559399463520588</v>
      </c>
      <c r="AA6" s="61">
        <v>14.076674025507875</v>
      </c>
      <c r="AB6" s="61">
        <v>0</v>
      </c>
      <c r="AC6" s="64">
        <f>32.6314294898059-9.83488000118515</f>
        <v>22.796549488620755</v>
      </c>
      <c r="AD6" s="61">
        <v>12.520600010000001</v>
      </c>
      <c r="AE6" s="85">
        <v>0</v>
      </c>
      <c r="AF6" s="61">
        <v>5.4184740700000003</v>
      </c>
      <c r="AG6" s="62">
        <v>3.7508601375443886</v>
      </c>
      <c r="AH6" s="61">
        <v>10.84596948041689</v>
      </c>
      <c r="AI6" s="61">
        <v>22.061935894535718</v>
      </c>
      <c r="AJ6" s="61">
        <v>8.528269441047243</v>
      </c>
      <c r="AK6" s="61">
        <v>17.911250758025481</v>
      </c>
      <c r="AL6" s="81"/>
    </row>
    <row r="7" spans="1:38" x14ac:dyDescent="0.25">
      <c r="A7" s="11" t="s">
        <v>95</v>
      </c>
      <c r="B7" s="61">
        <v>0.39170273689803758</v>
      </c>
      <c r="C7" s="61">
        <v>0.20221275869264416</v>
      </c>
      <c r="D7" s="61">
        <v>3.1358370618096685</v>
      </c>
      <c r="E7" s="62">
        <v>0.86316554503445231</v>
      </c>
      <c r="F7" s="63">
        <v>3.6334894834202471E-2</v>
      </c>
      <c r="G7" s="61">
        <v>9.295918489360121E-4</v>
      </c>
      <c r="H7" s="61">
        <v>7.1190946801032412E-2</v>
      </c>
      <c r="I7" s="62">
        <v>1.3227165479088723E-2</v>
      </c>
      <c r="J7" s="63">
        <v>8.5488333645431375E-3</v>
      </c>
      <c r="K7" s="61">
        <v>0.20537378582844454</v>
      </c>
      <c r="L7" s="61">
        <v>1.2241106589760974E-2</v>
      </c>
      <c r="M7" s="62">
        <v>3.9877176027124503E-3</v>
      </c>
      <c r="N7" s="63">
        <v>0.39608236194092716</v>
      </c>
      <c r="O7" s="61">
        <v>3.5620055736345201E-3</v>
      </c>
      <c r="P7" s="61">
        <v>5.044249308267002E-3</v>
      </c>
      <c r="Q7" s="62">
        <v>8.4414024513200547E-4</v>
      </c>
      <c r="R7" s="63">
        <v>2.5580603405373604E-4</v>
      </c>
      <c r="S7" s="61">
        <v>8.8188709546648165E-4</v>
      </c>
      <c r="T7" s="61">
        <v>3.7594846879736115E-4</v>
      </c>
      <c r="U7" s="62">
        <v>6.678273806217786E-5</v>
      </c>
      <c r="V7" s="63">
        <v>6.1727542648347989E-6</v>
      </c>
      <c r="W7" s="61">
        <v>0.41048774575557145</v>
      </c>
      <c r="X7" s="61">
        <v>1.890807894336914E-3</v>
      </c>
      <c r="Y7" s="62">
        <v>0.53417420097050106</v>
      </c>
      <c r="Z7" s="61">
        <v>0.43366364171325145</v>
      </c>
      <c r="AA7" s="61">
        <v>6.091704143700806E-2</v>
      </c>
      <c r="AB7" s="61">
        <v>2.9552064391231526E-2</v>
      </c>
      <c r="AC7" s="61">
        <v>7.5499999999999998E-2</v>
      </c>
      <c r="AD7" s="63">
        <v>5.3147428317842263E-2</v>
      </c>
      <c r="AE7" s="61">
        <v>0.21102132181940067</v>
      </c>
      <c r="AF7" s="61">
        <v>0.13306193796167423</v>
      </c>
      <c r="AG7" s="62">
        <v>0.19423736492177629</v>
      </c>
      <c r="AH7" s="61">
        <v>2.0979700300742978</v>
      </c>
      <c r="AI7" s="61">
        <v>0.59779802168576313</v>
      </c>
      <c r="AJ7" s="61">
        <v>0.62092478016324204</v>
      </c>
      <c r="AK7" s="61">
        <v>0.43181682283465589</v>
      </c>
      <c r="AL7" s="81"/>
    </row>
    <row r="8" spans="1:38" x14ac:dyDescent="0.25">
      <c r="A8" s="11" t="s">
        <v>96</v>
      </c>
      <c r="B8" s="61">
        <v>9.4268039351163893</v>
      </c>
      <c r="C8" s="61">
        <v>15.986626994492431</v>
      </c>
      <c r="D8" s="61">
        <v>18.256937065686202</v>
      </c>
      <c r="E8" s="62">
        <v>12.407201230623327</v>
      </c>
      <c r="F8" s="63">
        <v>14.247331227825306</v>
      </c>
      <c r="G8" s="61">
        <v>21.258040326906322</v>
      </c>
      <c r="H8" s="61">
        <v>13.49115234385804</v>
      </c>
      <c r="I8" s="62">
        <v>14.261714223970364</v>
      </c>
      <c r="J8" s="63">
        <v>6.6710265285523604</v>
      </c>
      <c r="K8" s="61">
        <v>11.640447235410477</v>
      </c>
      <c r="L8" s="61">
        <v>9.7707671083870569</v>
      </c>
      <c r="M8" s="62">
        <v>16.497701076862164</v>
      </c>
      <c r="N8" s="63">
        <v>3.1275887367155502</v>
      </c>
      <c r="O8" s="61">
        <v>3.9019185099422722</v>
      </c>
      <c r="P8" s="61">
        <v>8.2207706052731915</v>
      </c>
      <c r="Q8" s="62">
        <v>13.857735348177235</v>
      </c>
      <c r="R8" s="63">
        <v>4.2906705400774339</v>
      </c>
      <c r="S8" s="61">
        <v>10.358368753426955</v>
      </c>
      <c r="T8" s="61">
        <v>9.5608426092195149</v>
      </c>
      <c r="U8" s="62">
        <v>5.7361128231224736</v>
      </c>
      <c r="V8" s="63">
        <v>3.9548205390916085</v>
      </c>
      <c r="W8" s="61">
        <v>6.3482464379155372</v>
      </c>
      <c r="X8" s="61">
        <v>9.2695863219269832</v>
      </c>
      <c r="Y8" s="62">
        <v>4.500679151246791</v>
      </c>
      <c r="Z8" s="61">
        <v>3.5506947651787506</v>
      </c>
      <c r="AA8" s="61">
        <v>5.4066701219563296</v>
      </c>
      <c r="AB8" s="61">
        <v>21.771101927388202</v>
      </c>
      <c r="AC8" s="61">
        <v>2.3164434242869376</v>
      </c>
      <c r="AD8" s="63">
        <v>4.2480883117610491</v>
      </c>
      <c r="AE8" s="61">
        <v>2.6984823680561747</v>
      </c>
      <c r="AF8" s="61">
        <v>1.9788470107985405</v>
      </c>
      <c r="AG8" s="62">
        <v>34.442947784469034</v>
      </c>
      <c r="AH8" s="61">
        <v>5.224553318374543</v>
      </c>
      <c r="AI8" s="61">
        <v>9.6554476288514586</v>
      </c>
      <c r="AJ8" s="61">
        <v>1.4460162052471828</v>
      </c>
      <c r="AK8" s="61">
        <v>8.3097362267614923</v>
      </c>
      <c r="AL8" s="81"/>
    </row>
    <row r="9" spans="1:38" x14ac:dyDescent="0.25">
      <c r="A9" s="11" t="s">
        <v>97</v>
      </c>
      <c r="B9" s="61">
        <v>32.569769792893986</v>
      </c>
      <c r="C9" s="61">
        <v>366.55077391267923</v>
      </c>
      <c r="D9" s="61">
        <v>93.430587357576243</v>
      </c>
      <c r="E9" s="62">
        <v>160.55598562655143</v>
      </c>
      <c r="F9" s="63">
        <v>94.870547426272807</v>
      </c>
      <c r="G9" s="61">
        <v>463.58680963167569</v>
      </c>
      <c r="H9" s="61">
        <v>57.063502202189731</v>
      </c>
      <c r="I9" s="62">
        <v>69.969302341233941</v>
      </c>
      <c r="J9" s="63">
        <v>26.715681152377222</v>
      </c>
      <c r="K9" s="61">
        <v>48.963883348242398</v>
      </c>
      <c r="L9" s="61">
        <v>141.91425387000712</v>
      </c>
      <c r="M9" s="62">
        <v>99.014571279063588</v>
      </c>
      <c r="N9" s="63">
        <v>13.656997939454493</v>
      </c>
      <c r="O9" s="61">
        <v>21.419437201124122</v>
      </c>
      <c r="P9" s="61">
        <v>31.683018309615573</v>
      </c>
      <c r="Q9" s="62">
        <v>225.87372590790611</v>
      </c>
      <c r="R9" s="63">
        <v>38.449790310502927</v>
      </c>
      <c r="S9" s="61">
        <v>23.112781694917537</v>
      </c>
      <c r="T9" s="61">
        <v>23.685215082386531</v>
      </c>
      <c r="U9" s="62">
        <v>16.296832137555569</v>
      </c>
      <c r="V9" s="63">
        <v>16.198067067365574</v>
      </c>
      <c r="W9" s="61">
        <v>16.827007559775094</v>
      </c>
      <c r="X9" s="61">
        <v>31.008267427673957</v>
      </c>
      <c r="Y9" s="62">
        <v>47.491722413962826</v>
      </c>
      <c r="Z9" s="61">
        <v>60.590114498865873</v>
      </c>
      <c r="AA9" s="61">
        <v>58.523422183192828</v>
      </c>
      <c r="AB9" s="61">
        <v>43.360733838327015</v>
      </c>
      <c r="AC9" s="61">
        <v>134.67171043185664</v>
      </c>
      <c r="AD9" s="63">
        <v>23.701599449574012</v>
      </c>
      <c r="AE9" s="61">
        <v>16.274128246198757</v>
      </c>
      <c r="AF9" s="61">
        <v>16.564510486114408</v>
      </c>
      <c r="AG9" s="62">
        <v>86.707363853632074</v>
      </c>
      <c r="AH9" s="61">
        <v>37.319070940800415</v>
      </c>
      <c r="AI9" s="61">
        <v>83.263921938863533</v>
      </c>
      <c r="AJ9" s="61">
        <v>40.424525672108686</v>
      </c>
      <c r="AK9" s="61">
        <v>37.437561185472781</v>
      </c>
      <c r="AL9" s="92"/>
    </row>
    <row r="10" spans="1:38" x14ac:dyDescent="0.25">
      <c r="A10" s="11" t="s">
        <v>98</v>
      </c>
      <c r="B10" s="61">
        <v>2.7406946361693292</v>
      </c>
      <c r="C10" s="61">
        <v>5.9573203923476754</v>
      </c>
      <c r="D10" s="61">
        <v>6.3091927185376955</v>
      </c>
      <c r="E10" s="62">
        <v>12.181970619170137</v>
      </c>
      <c r="F10" s="63">
        <v>2.4312284517906471</v>
      </c>
      <c r="G10" s="61">
        <v>3.3789017619061381</v>
      </c>
      <c r="H10" s="61">
        <v>14.110808776185825</v>
      </c>
      <c r="I10" s="62">
        <v>46.35740134048681</v>
      </c>
      <c r="J10" s="63">
        <v>0.87745130509454039</v>
      </c>
      <c r="K10" s="61">
        <v>0.81222803428982071</v>
      </c>
      <c r="L10" s="61">
        <v>1.2562097692247407</v>
      </c>
      <c r="M10" s="62">
        <v>1.7556778300373681</v>
      </c>
      <c r="N10" s="63">
        <v>0.26753519561485539</v>
      </c>
      <c r="O10" s="61">
        <v>0.56241254675382524</v>
      </c>
      <c r="P10" s="61">
        <v>0.81584853710599703</v>
      </c>
      <c r="Q10" s="62">
        <v>3.1359160479915653</v>
      </c>
      <c r="R10" s="63">
        <v>7.0852392280452454</v>
      </c>
      <c r="S10" s="61">
        <v>28.80905283675644</v>
      </c>
      <c r="T10" s="61">
        <v>41.274082217155794</v>
      </c>
      <c r="U10" s="62">
        <v>93.672935825006505</v>
      </c>
      <c r="V10" s="63">
        <v>72.09370624284702</v>
      </c>
      <c r="W10" s="61">
        <v>51.68556812362057</v>
      </c>
      <c r="X10" s="61">
        <v>20.226714355608721</v>
      </c>
      <c r="Y10" s="62">
        <v>0.86846117617930729</v>
      </c>
      <c r="Z10" s="61">
        <v>0.38837414921630331</v>
      </c>
      <c r="AA10" s="61">
        <f>30.1656514035839-7.88765601028066</f>
        <v>22.277995393303243</v>
      </c>
      <c r="AB10" s="61">
        <v>0.48103546347617382</v>
      </c>
      <c r="AC10" s="61">
        <v>0.34388999999999997</v>
      </c>
      <c r="AD10" s="63">
        <v>8.076218064977371E-2</v>
      </c>
      <c r="AE10" s="61">
        <v>9.810257039999998</v>
      </c>
      <c r="AF10" s="61">
        <v>6.10913031377033E-2</v>
      </c>
      <c r="AG10" s="62">
        <v>0.19908922177058475</v>
      </c>
      <c r="AH10" s="61">
        <v>0.469138357781194</v>
      </c>
      <c r="AI10" s="61">
        <v>9.3320256169445948</v>
      </c>
      <c r="AJ10" s="61">
        <v>6.3023664106677844</v>
      </c>
      <c r="AK10" s="61">
        <v>0.37319200000000002</v>
      </c>
      <c r="AL10" s="81"/>
    </row>
    <row r="11" spans="1:38" x14ac:dyDescent="0.25">
      <c r="A11" s="11" t="s">
        <v>99</v>
      </c>
      <c r="B11" s="61">
        <v>8.9287895444135668</v>
      </c>
      <c r="C11" s="61">
        <v>6.1447074190878741</v>
      </c>
      <c r="D11" s="61">
        <v>11.463565285591025</v>
      </c>
      <c r="E11" s="62">
        <v>9.9663266393447998</v>
      </c>
      <c r="F11" s="63">
        <v>2.776878228861289</v>
      </c>
      <c r="G11" s="61">
        <v>7.3113667315823943</v>
      </c>
      <c r="H11" s="61">
        <v>8.4151626766693735</v>
      </c>
      <c r="I11" s="62">
        <v>0.852275585095573</v>
      </c>
      <c r="J11" s="63">
        <v>0.55083320528265745</v>
      </c>
      <c r="K11" s="61">
        <v>4.3595286524784509</v>
      </c>
      <c r="L11" s="61">
        <v>2.0476262717335461</v>
      </c>
      <c r="M11" s="62">
        <v>1.6577717439821713</v>
      </c>
      <c r="N11" s="63">
        <v>15.24870470086756</v>
      </c>
      <c r="O11" s="61">
        <v>0.61269353986414143</v>
      </c>
      <c r="P11" s="61">
        <v>2.5093478766065225</v>
      </c>
      <c r="Q11" s="62">
        <v>1.0388840818631055</v>
      </c>
      <c r="R11" s="63">
        <v>17.227126336784764</v>
      </c>
      <c r="S11" s="61">
        <v>2.5464669699776836</v>
      </c>
      <c r="T11" s="61">
        <v>10.254</v>
      </c>
      <c r="U11" s="62">
        <v>0.65357803654090318</v>
      </c>
      <c r="V11" s="63">
        <v>0.31204414442969064</v>
      </c>
      <c r="W11" s="61">
        <v>8.9799427947944608</v>
      </c>
      <c r="X11" s="61">
        <v>0.78496652755885676</v>
      </c>
      <c r="Y11" s="62">
        <v>0.46332266888244161</v>
      </c>
      <c r="Z11" s="61">
        <v>2.9184504415637575</v>
      </c>
      <c r="AA11" s="61">
        <v>0</v>
      </c>
      <c r="AB11" s="61">
        <v>1.8907789601246936</v>
      </c>
      <c r="AC11" s="62">
        <v>0</v>
      </c>
      <c r="AD11" s="61">
        <v>0.21842226647809496</v>
      </c>
      <c r="AE11" s="61">
        <v>4.5691399465171534</v>
      </c>
      <c r="AF11" s="61">
        <v>2.053361415068327</v>
      </c>
      <c r="AG11" s="62">
        <v>0.71875955262821256</v>
      </c>
      <c r="AH11" s="61">
        <v>2.0884646411478651</v>
      </c>
      <c r="AI11" s="61">
        <v>0.36957610367297394</v>
      </c>
      <c r="AJ11" s="61">
        <v>1.8522983782900133</v>
      </c>
      <c r="AK11" s="61">
        <v>2.991925593322851</v>
      </c>
    </row>
    <row r="12" spans="1:38" x14ac:dyDescent="0.25">
      <c r="A12" s="11" t="s">
        <v>100</v>
      </c>
      <c r="B12" s="61">
        <v>4.7032651088404185</v>
      </c>
      <c r="C12" s="61">
        <v>18.264197707192007</v>
      </c>
      <c r="D12" s="61">
        <v>8.6722700975845211</v>
      </c>
      <c r="E12" s="62">
        <v>4.8337459785060881</v>
      </c>
      <c r="F12" s="63">
        <v>7.5459604327242795</v>
      </c>
      <c r="G12" s="61">
        <v>12.214002747055494</v>
      </c>
      <c r="H12" s="61">
        <v>4.6602785363419246</v>
      </c>
      <c r="I12" s="62">
        <v>8.3810911344597301</v>
      </c>
      <c r="J12" s="63">
        <v>5.4730724091948622</v>
      </c>
      <c r="K12" s="61">
        <v>5.8379469916149231</v>
      </c>
      <c r="L12" s="61">
        <v>7.6756819755316998</v>
      </c>
      <c r="M12" s="62">
        <v>7.5431245042889259</v>
      </c>
      <c r="N12" s="63">
        <v>1.9502821459167694</v>
      </c>
      <c r="O12" s="61">
        <v>2.871892835353465</v>
      </c>
      <c r="P12" s="61">
        <v>3.138561134514668</v>
      </c>
      <c r="Q12" s="62">
        <v>3.338156625604364</v>
      </c>
      <c r="R12" s="63">
        <v>3.5738863238167391</v>
      </c>
      <c r="S12" s="61">
        <v>2.4648315807348116</v>
      </c>
      <c r="T12" s="61">
        <v>5.4756317546798527</v>
      </c>
      <c r="U12" s="62">
        <v>3.7449840998673229</v>
      </c>
      <c r="V12" s="63">
        <v>1.9647441105493113</v>
      </c>
      <c r="W12" s="61">
        <v>4.3738194442738374</v>
      </c>
      <c r="X12" s="61">
        <v>2.9745161499073172</v>
      </c>
      <c r="Y12" s="62">
        <v>2.7944489099653382</v>
      </c>
      <c r="Z12" s="61">
        <f>4.64759473005609-3.0652409890634</f>
        <v>1.5823537409926902</v>
      </c>
      <c r="AA12" s="61">
        <v>2.8022398567485634</v>
      </c>
      <c r="AB12" s="61">
        <v>0.17972148542018185</v>
      </c>
      <c r="AC12" s="61">
        <v>1.3474900000000001</v>
      </c>
      <c r="AD12" s="63">
        <v>4.1989570380625789</v>
      </c>
      <c r="AE12" s="61">
        <v>1.3126647377518252</v>
      </c>
      <c r="AF12" s="61">
        <v>8.2023471939022219</v>
      </c>
      <c r="AG12" s="62">
        <v>2.8864823027422646</v>
      </c>
      <c r="AH12" s="61">
        <v>1.1722447581623252</v>
      </c>
      <c r="AI12" s="61">
        <v>32.993306097644073</v>
      </c>
      <c r="AJ12" s="61">
        <v>3.5137855476978062</v>
      </c>
      <c r="AK12" s="61">
        <v>21.456208120409165</v>
      </c>
    </row>
    <row r="13" spans="1:38" x14ac:dyDescent="0.25">
      <c r="A13" s="11" t="s">
        <v>233</v>
      </c>
      <c r="B13" s="61">
        <v>0</v>
      </c>
      <c r="C13" s="61">
        <v>0</v>
      </c>
      <c r="D13" s="61">
        <v>0</v>
      </c>
      <c r="E13" s="61">
        <v>0</v>
      </c>
      <c r="F13" s="63">
        <v>0</v>
      </c>
      <c r="G13" s="61">
        <v>0</v>
      </c>
      <c r="H13" s="61">
        <v>0</v>
      </c>
      <c r="I13" s="61">
        <v>0</v>
      </c>
      <c r="J13" s="63">
        <v>0</v>
      </c>
      <c r="K13" s="61">
        <v>0</v>
      </c>
      <c r="L13" s="61">
        <v>0</v>
      </c>
      <c r="M13" s="62">
        <v>0</v>
      </c>
      <c r="N13" s="61">
        <v>0</v>
      </c>
      <c r="O13" s="61">
        <v>0</v>
      </c>
      <c r="P13" s="61">
        <v>0</v>
      </c>
      <c r="Q13" s="61">
        <v>0</v>
      </c>
      <c r="R13" s="63">
        <v>0</v>
      </c>
      <c r="S13" s="61">
        <v>0</v>
      </c>
      <c r="T13" s="61">
        <v>0</v>
      </c>
      <c r="U13" s="61">
        <v>0</v>
      </c>
      <c r="V13" s="63">
        <v>0</v>
      </c>
      <c r="W13" s="61">
        <v>0</v>
      </c>
      <c r="X13" s="61">
        <v>0</v>
      </c>
      <c r="Y13" s="61">
        <v>0</v>
      </c>
      <c r="Z13" s="63">
        <v>0</v>
      </c>
      <c r="AA13" s="61">
        <v>0</v>
      </c>
      <c r="AB13" s="61">
        <v>0</v>
      </c>
      <c r="AC13" s="61">
        <v>0</v>
      </c>
      <c r="AD13" s="63">
        <v>0.86010287838529798</v>
      </c>
      <c r="AE13" s="61">
        <v>8.7674324303339368</v>
      </c>
      <c r="AF13" s="61">
        <v>1.5763143184458255</v>
      </c>
      <c r="AG13" s="62">
        <v>0.84833456832328691</v>
      </c>
      <c r="AH13" s="61">
        <v>0.94121744760326598</v>
      </c>
      <c r="AI13" s="61">
        <v>0.98015742314355203</v>
      </c>
      <c r="AJ13" s="61">
        <v>0</v>
      </c>
      <c r="AK13" s="61">
        <v>0</v>
      </c>
    </row>
    <row r="14" spans="1:38" x14ac:dyDescent="0.25">
      <c r="A14" s="11" t="s">
        <v>101</v>
      </c>
      <c r="B14" s="61">
        <v>43.446515381979125</v>
      </c>
      <c r="C14" s="61">
        <v>28.925087235172974</v>
      </c>
      <c r="D14" s="61">
        <v>30.542264458649001</v>
      </c>
      <c r="E14" s="62">
        <v>38.986182356297704</v>
      </c>
      <c r="F14" s="63">
        <v>28.2514098219382</v>
      </c>
      <c r="G14" s="61">
        <v>24.510323630890859</v>
      </c>
      <c r="H14" s="61">
        <v>37.222959379351515</v>
      </c>
      <c r="I14" s="62">
        <v>35.212765591495952</v>
      </c>
      <c r="J14" s="63">
        <v>24.635777007801373</v>
      </c>
      <c r="K14" s="61">
        <v>5.2266956365779844</v>
      </c>
      <c r="L14" s="61">
        <v>44.544538295855439</v>
      </c>
      <c r="M14" s="62">
        <v>46.336204046714585</v>
      </c>
      <c r="N14" s="63">
        <v>18.20582053891075</v>
      </c>
      <c r="O14" s="61">
        <v>29.366898833309317</v>
      </c>
      <c r="P14" s="61">
        <v>26.340444650012465</v>
      </c>
      <c r="Q14" s="62">
        <v>43.486821447970115</v>
      </c>
      <c r="R14" s="63">
        <v>19.854429889085058</v>
      </c>
      <c r="S14" s="61">
        <v>11.853475840678531</v>
      </c>
      <c r="T14" s="61">
        <v>16.882171011239894</v>
      </c>
      <c r="U14" s="62">
        <v>23.407002789485979</v>
      </c>
      <c r="V14" s="63">
        <v>16.734327805542485</v>
      </c>
      <c r="W14" s="61">
        <v>11.97947210183186</v>
      </c>
      <c r="X14" s="61">
        <v>13.496881505144167</v>
      </c>
      <c r="Y14" s="62">
        <v>30.770017938333428</v>
      </c>
      <c r="Z14" s="61">
        <v>0</v>
      </c>
      <c r="AA14" s="61">
        <v>7.9198761147717667</v>
      </c>
      <c r="AB14" s="61">
        <v>21.879113835699052</v>
      </c>
      <c r="AC14" s="61">
        <f>29.7542904124205-5.97621417458813</f>
        <v>23.778076237832369</v>
      </c>
      <c r="AD14" s="63">
        <v>21.448563835919497</v>
      </c>
      <c r="AE14" s="61">
        <v>54.373667204502503</v>
      </c>
      <c r="AF14" s="61">
        <v>50.249271153744878</v>
      </c>
      <c r="AG14" s="62">
        <v>98.351643075642983</v>
      </c>
      <c r="AH14" s="61">
        <v>34.400602158869717</v>
      </c>
      <c r="AI14" s="61">
        <v>47.505873663985334</v>
      </c>
      <c r="AJ14" s="61">
        <v>31.551650246308057</v>
      </c>
      <c r="AK14" s="61">
        <v>32.729808825635388</v>
      </c>
    </row>
    <row r="15" spans="1:38" x14ac:dyDescent="0.25">
      <c r="A15" s="11" t="s">
        <v>102</v>
      </c>
      <c r="B15" s="61">
        <v>1.5214270196376556</v>
      </c>
      <c r="C15" s="61">
        <v>3.2435746826839278</v>
      </c>
      <c r="D15" s="61">
        <v>3.6056125893092785</v>
      </c>
      <c r="E15" s="62">
        <v>4.5394479190421828</v>
      </c>
      <c r="F15" s="63">
        <v>1.0694330897819921</v>
      </c>
      <c r="G15" s="61">
        <v>1.5199607077654469</v>
      </c>
      <c r="H15" s="61">
        <v>1.1275564897729422</v>
      </c>
      <c r="I15" s="62">
        <v>1.0669347669174047</v>
      </c>
      <c r="J15" s="63">
        <v>0.9130299415241836</v>
      </c>
      <c r="K15" s="61">
        <v>1.8656760935399399</v>
      </c>
      <c r="L15" s="61">
        <v>1.4929366940144915</v>
      </c>
      <c r="M15" s="62">
        <v>0.29326893629568157</v>
      </c>
      <c r="N15" s="63">
        <v>0.52805062256166779</v>
      </c>
      <c r="O15" s="61">
        <v>6.1003165798830539</v>
      </c>
      <c r="P15" s="61">
        <v>0.86723859208667464</v>
      </c>
      <c r="Q15" s="62">
        <v>0.63300799978905709</v>
      </c>
      <c r="R15" s="63">
        <v>3.8568694611841581</v>
      </c>
      <c r="S15" s="61">
        <v>1.1013298459415719</v>
      </c>
      <c r="T15" s="61">
        <v>0.78831420318981127</v>
      </c>
      <c r="U15" s="62">
        <v>0.51754882724114892</v>
      </c>
      <c r="V15" s="63">
        <v>4.4467256641332273</v>
      </c>
      <c r="W15" s="61">
        <v>0.52504441565459292</v>
      </c>
      <c r="X15" s="61">
        <v>1.0447440700646744</v>
      </c>
      <c r="Y15" s="62">
        <v>0.64866407326722597</v>
      </c>
      <c r="Z15" s="61">
        <v>1.9705775774515299</v>
      </c>
      <c r="AA15" s="61">
        <v>38.522520983221519</v>
      </c>
      <c r="AB15" s="61">
        <v>0.66995030929428545</v>
      </c>
      <c r="AC15" s="61">
        <v>0</v>
      </c>
      <c r="AD15" s="63">
        <v>0.20783233999999998</v>
      </c>
      <c r="AE15" s="61">
        <v>1.1173086600000002</v>
      </c>
      <c r="AF15" s="61">
        <v>0.32553999999999994</v>
      </c>
      <c r="AG15" s="62">
        <v>1.7352477294341868E-2</v>
      </c>
      <c r="AH15" s="61">
        <v>8.6463784608633052</v>
      </c>
      <c r="AI15" s="61">
        <v>6.8832399999999998</v>
      </c>
      <c r="AJ15" s="61">
        <v>10.940855998195953</v>
      </c>
      <c r="AK15" s="61">
        <v>7.5856250101670248</v>
      </c>
    </row>
    <row r="16" spans="1:38" x14ac:dyDescent="0.25">
      <c r="A16" s="11" t="s">
        <v>103</v>
      </c>
      <c r="B16" s="61">
        <v>0.84359885881327412</v>
      </c>
      <c r="C16" s="61">
        <v>18.830644867134279</v>
      </c>
      <c r="D16" s="61">
        <v>1.3225497828628499</v>
      </c>
      <c r="E16" s="62">
        <v>1.5590131353396242</v>
      </c>
      <c r="F16" s="63">
        <v>0.91156504840628627</v>
      </c>
      <c r="G16" s="61">
        <v>1.1429050398277532</v>
      </c>
      <c r="H16" s="61">
        <v>1.647015827232462</v>
      </c>
      <c r="I16" s="62">
        <v>5.1498900000000001</v>
      </c>
      <c r="J16" s="63">
        <v>4.5015315232439939</v>
      </c>
      <c r="K16" s="61">
        <v>9.5144448457870787</v>
      </c>
      <c r="L16" s="61">
        <v>0</v>
      </c>
      <c r="M16" s="62">
        <v>0</v>
      </c>
      <c r="N16" s="63">
        <v>0</v>
      </c>
      <c r="O16" s="61">
        <v>6</v>
      </c>
      <c r="P16" s="61">
        <v>7.069132211614102</v>
      </c>
      <c r="Q16" s="62">
        <v>0</v>
      </c>
      <c r="R16" s="63">
        <v>1.1700200760243171E-2</v>
      </c>
      <c r="S16" s="61">
        <v>0.25978712488349248</v>
      </c>
      <c r="T16" s="61">
        <v>1.7195343247888874E-2</v>
      </c>
      <c r="U16" s="62">
        <v>3.0894361599441944</v>
      </c>
      <c r="V16" s="63">
        <v>1.02982</v>
      </c>
      <c r="W16" s="61">
        <v>0</v>
      </c>
      <c r="X16" s="61">
        <v>3.0383825299629481</v>
      </c>
      <c r="Y16" s="62">
        <v>0</v>
      </c>
      <c r="Z16" s="61">
        <v>0</v>
      </c>
      <c r="AA16" s="61">
        <v>11.657907695395474</v>
      </c>
      <c r="AB16" s="61">
        <v>1.3217701345098796</v>
      </c>
      <c r="AC16" s="61">
        <v>0</v>
      </c>
      <c r="AD16" s="63">
        <v>2.1382772424065482</v>
      </c>
      <c r="AE16" s="61">
        <v>11.820003998570417</v>
      </c>
      <c r="AF16" s="61">
        <v>5.8637682744656194</v>
      </c>
      <c r="AG16" s="62">
        <v>4.759894620574908</v>
      </c>
      <c r="AH16" s="61">
        <v>22.851764998262485</v>
      </c>
      <c r="AI16" s="61">
        <v>29.065739473145275</v>
      </c>
      <c r="AJ16" s="61">
        <v>23.302997900173665</v>
      </c>
      <c r="AK16" s="61">
        <v>9.5824229799075944</v>
      </c>
    </row>
    <row r="17" spans="1:37" x14ac:dyDescent="0.25">
      <c r="A17" s="11" t="s">
        <v>104</v>
      </c>
      <c r="B17" s="61">
        <v>0</v>
      </c>
      <c r="C17" s="61">
        <v>1.2187428140976186</v>
      </c>
      <c r="D17" s="61">
        <v>0</v>
      </c>
      <c r="E17" s="62">
        <v>0</v>
      </c>
      <c r="F17" s="63">
        <v>0.36707392086632867</v>
      </c>
      <c r="G17" s="61">
        <v>0.96332093867588042</v>
      </c>
      <c r="H17" s="61">
        <v>0.2187141452096438</v>
      </c>
      <c r="I17" s="62">
        <v>0.33287069083947401</v>
      </c>
      <c r="J17" s="63">
        <v>0.21513725464656921</v>
      </c>
      <c r="K17" s="61">
        <v>0</v>
      </c>
      <c r="L17" s="61">
        <v>0.30805584262291236</v>
      </c>
      <c r="M17" s="62">
        <v>0.10035364835997158</v>
      </c>
      <c r="N17" s="63">
        <v>0</v>
      </c>
      <c r="O17" s="61">
        <v>0.59249466215690505</v>
      </c>
      <c r="P17" s="61">
        <v>0.51699300667616022</v>
      </c>
      <c r="Q17" s="62">
        <v>0.14779845827173335</v>
      </c>
      <c r="R17" s="63">
        <v>0.23081441459080934</v>
      </c>
      <c r="S17" s="61">
        <v>0.29549208016518347</v>
      </c>
      <c r="T17" s="61">
        <v>0.33921922937730931</v>
      </c>
      <c r="U17" s="62">
        <v>0.28350348990870239</v>
      </c>
      <c r="V17" s="63">
        <v>0.48738812992686309</v>
      </c>
      <c r="W17" s="61">
        <v>0</v>
      </c>
      <c r="X17" s="61">
        <v>0.50758435225078313</v>
      </c>
      <c r="Y17" s="62">
        <v>0</v>
      </c>
      <c r="Z17" s="61">
        <v>0</v>
      </c>
      <c r="AA17" s="61">
        <v>0.32301652281816812</v>
      </c>
      <c r="AB17" s="61">
        <v>0</v>
      </c>
      <c r="AC17" s="61">
        <v>0</v>
      </c>
      <c r="AD17" s="63">
        <v>1.08E-3</v>
      </c>
      <c r="AE17" s="61">
        <v>5.3899999999999998E-3</v>
      </c>
      <c r="AF17" s="61">
        <v>9.6299999999999997E-3</v>
      </c>
      <c r="AG17" s="62">
        <v>6.8550000000000008E-3</v>
      </c>
      <c r="AH17" s="61">
        <v>4.96E-3</v>
      </c>
      <c r="AI17" s="61">
        <v>0.10236765</v>
      </c>
      <c r="AJ17" s="61">
        <v>0.30860862999999999</v>
      </c>
      <c r="AK17" s="61">
        <v>0.05</v>
      </c>
    </row>
    <row r="18" spans="1:37" x14ac:dyDescent="0.25">
      <c r="A18" s="11" t="s">
        <v>105</v>
      </c>
      <c r="B18" s="61">
        <v>0</v>
      </c>
      <c r="C18" s="61">
        <v>1.2362548243571427</v>
      </c>
      <c r="D18" s="61">
        <v>0</v>
      </c>
      <c r="E18" s="62">
        <v>0.6461705311164242</v>
      </c>
      <c r="F18" s="63">
        <v>1.4138976135494237</v>
      </c>
      <c r="G18" s="61">
        <v>1.7604831202167335</v>
      </c>
      <c r="H18" s="61">
        <v>0.58918003669082841</v>
      </c>
      <c r="I18" s="62">
        <v>0.81673338373928206</v>
      </c>
      <c r="J18" s="63">
        <v>0.52786196799948226</v>
      </c>
      <c r="K18" s="61">
        <v>0.48464798024238925</v>
      </c>
      <c r="L18" s="61">
        <v>0</v>
      </c>
      <c r="M18" s="62">
        <v>0.24622827137144276</v>
      </c>
      <c r="N18" s="63">
        <v>0</v>
      </c>
      <c r="O18" s="61">
        <v>0.1485564879082516</v>
      </c>
      <c r="P18" s="61">
        <v>0</v>
      </c>
      <c r="Q18" s="62">
        <v>0</v>
      </c>
      <c r="R18" s="63">
        <v>0.1109663676323146</v>
      </c>
      <c r="S18" s="61">
        <v>0.34698721085021783</v>
      </c>
      <c r="T18" s="61">
        <v>0.16308308032565916</v>
      </c>
      <c r="U18" s="62">
        <v>0</v>
      </c>
      <c r="V18" s="63">
        <v>0.40572606939020972</v>
      </c>
      <c r="W18" s="61">
        <v>0</v>
      </c>
      <c r="X18" s="61">
        <v>0</v>
      </c>
      <c r="Y18" s="62">
        <v>0.31819304555898881</v>
      </c>
      <c r="Z18" s="61">
        <v>0</v>
      </c>
      <c r="AA18" s="61">
        <v>0</v>
      </c>
      <c r="AB18" s="61">
        <v>0</v>
      </c>
      <c r="AC18" s="61">
        <v>0</v>
      </c>
      <c r="AD18" s="63">
        <v>0</v>
      </c>
      <c r="AE18" s="61">
        <v>0</v>
      </c>
      <c r="AF18" s="61">
        <v>0</v>
      </c>
      <c r="AG18" s="62">
        <v>0</v>
      </c>
      <c r="AH18" s="61">
        <v>0</v>
      </c>
      <c r="AI18" s="61">
        <v>0.19998000000000002</v>
      </c>
      <c r="AJ18" s="61">
        <v>0</v>
      </c>
      <c r="AK18" s="61">
        <v>0</v>
      </c>
    </row>
    <row r="19" spans="1:37" x14ac:dyDescent="0.25">
      <c r="A19" s="11" t="s">
        <v>106</v>
      </c>
      <c r="B19" s="61">
        <v>1031.6248722762959</v>
      </c>
      <c r="C19" s="61">
        <v>1086.8882769855741</v>
      </c>
      <c r="D19" s="61">
        <v>963.980914888602</v>
      </c>
      <c r="E19" s="62">
        <v>1409.6978711929821</v>
      </c>
      <c r="F19" s="63">
        <v>1136.1322906860846</v>
      </c>
      <c r="G19" s="61">
        <v>881.60257913708415</v>
      </c>
      <c r="H19" s="61">
        <v>1320.1019034468077</v>
      </c>
      <c r="I19" s="62">
        <v>573.37998009517662</v>
      </c>
      <c r="J19" s="63">
        <v>907.56799684048883</v>
      </c>
      <c r="K19" s="61">
        <v>600.11666574391393</v>
      </c>
      <c r="L19" s="61">
        <v>513.42151937439451</v>
      </c>
      <c r="M19" s="62">
        <v>485.9668130067937</v>
      </c>
      <c r="N19" s="63">
        <v>460.22204144930788</v>
      </c>
      <c r="O19" s="61">
        <v>231.76683689992794</v>
      </c>
      <c r="P19" s="61">
        <v>338.22379625894166</v>
      </c>
      <c r="Q19" s="62">
        <v>241.45135932175108</v>
      </c>
      <c r="R19" s="63">
        <v>185.88662077548355</v>
      </c>
      <c r="S19" s="61">
        <v>225.26195135860974</v>
      </c>
      <c r="T19" s="61">
        <v>193.5519691892936</v>
      </c>
      <c r="U19" s="62">
        <v>185.02087590446416</v>
      </c>
      <c r="V19" s="63">
        <v>237.42981222165702</v>
      </c>
      <c r="W19" s="61">
        <v>196.92851168840821</v>
      </c>
      <c r="X19" s="61">
        <v>182.84940534596711</v>
      </c>
      <c r="Y19" s="62">
        <v>323.95825980171759</v>
      </c>
      <c r="Z19" s="61">
        <v>144.73032630442952</v>
      </c>
      <c r="AA19" s="61">
        <v>357.33095253241441</v>
      </c>
      <c r="AB19" s="61">
        <f>445.830320977496-34.6236229888296</f>
        <v>411.20669798866641</v>
      </c>
      <c r="AC19" s="61">
        <f>539.886063702183-10.7985377460656</f>
        <v>529.08752595611747</v>
      </c>
      <c r="AD19" s="63">
        <v>529.48148094899682</v>
      </c>
      <c r="AE19" s="61">
        <v>479.09564722552432</v>
      </c>
      <c r="AF19" s="61">
        <v>515.42011314106469</v>
      </c>
      <c r="AG19" s="62">
        <v>606.32589060135047</v>
      </c>
      <c r="AH19" s="61">
        <v>443.29405255028871</v>
      </c>
      <c r="AI19" s="61">
        <v>471.28705226011544</v>
      </c>
      <c r="AJ19" s="61">
        <v>465.47202203240425</v>
      </c>
      <c r="AK19" s="61">
        <v>817.12745719461691</v>
      </c>
    </row>
    <row r="20" spans="1:37" x14ac:dyDescent="0.25">
      <c r="A20" s="11" t="s">
        <v>107</v>
      </c>
      <c r="B20" s="61">
        <v>9.1117744646118766</v>
      </c>
      <c r="C20" s="61">
        <v>33.972504973616942</v>
      </c>
      <c r="D20" s="61">
        <v>31.614539485043213</v>
      </c>
      <c r="E20" s="62">
        <v>15.998549227181471</v>
      </c>
      <c r="F20" s="63">
        <v>33.013084530259491</v>
      </c>
      <c r="G20" s="61">
        <v>29.641312775709363</v>
      </c>
      <c r="H20" s="61">
        <v>13.091577561277752</v>
      </c>
      <c r="I20" s="62">
        <v>21.556488734433216</v>
      </c>
      <c r="J20" s="63">
        <v>20.466360187202852</v>
      </c>
      <c r="K20" s="61">
        <v>14.938825575687963</v>
      </c>
      <c r="L20" s="61">
        <v>21.197512703273237</v>
      </c>
      <c r="M20" s="62">
        <v>7.742554915928066</v>
      </c>
      <c r="N20" s="63">
        <v>15.799856248417198</v>
      </c>
      <c r="O20" s="61">
        <v>20.174950571445702</v>
      </c>
      <c r="P20" s="61">
        <v>13.606526513124546</v>
      </c>
      <c r="Q20" s="62">
        <v>17.045787703151905</v>
      </c>
      <c r="R20" s="63">
        <v>7.0108139529461226</v>
      </c>
      <c r="S20" s="61">
        <v>15.554813711037836</v>
      </c>
      <c r="T20" s="61">
        <v>37.051699506580029</v>
      </c>
      <c r="U20" s="62">
        <v>18.975813108542198</v>
      </c>
      <c r="V20" s="63">
        <v>11.623855479863849</v>
      </c>
      <c r="W20" s="61">
        <v>10.716249714183366</v>
      </c>
      <c r="X20" s="61">
        <v>18.775885906272137</v>
      </c>
      <c r="Y20" s="62">
        <v>12.756829847075014</v>
      </c>
      <c r="Z20" s="61">
        <v>11.285044738248274</v>
      </c>
      <c r="AA20" s="61">
        <v>11.416253897577182</v>
      </c>
      <c r="AB20" s="61">
        <v>12.664030447155127</v>
      </c>
      <c r="AC20" s="61">
        <v>7.0963017419072081</v>
      </c>
      <c r="AD20" s="63">
        <v>17.861370652385119</v>
      </c>
      <c r="AE20" s="61">
        <v>21.730347235245844</v>
      </c>
      <c r="AF20" s="61">
        <v>13.346309223630486</v>
      </c>
      <c r="AG20" s="62">
        <v>11.213106362381776</v>
      </c>
      <c r="AH20" s="61">
        <v>6.4049744448993424</v>
      </c>
      <c r="AI20" s="61">
        <v>12.158107848101844</v>
      </c>
      <c r="AJ20" s="61">
        <v>7.8867874308200623</v>
      </c>
      <c r="AK20" s="61">
        <v>13.196245136649988</v>
      </c>
    </row>
    <row r="21" spans="1:37" x14ac:dyDescent="0.25">
      <c r="A21" s="11" t="s">
        <v>108</v>
      </c>
      <c r="B21" s="61">
        <v>5.112553298848769</v>
      </c>
      <c r="C21" s="61">
        <v>31.983105481319576</v>
      </c>
      <c r="D21" s="61">
        <v>15.041749050538952</v>
      </c>
      <c r="E21" s="62">
        <v>8.3775769777920104</v>
      </c>
      <c r="F21" s="63">
        <v>9.1366565925773457</v>
      </c>
      <c r="G21" s="61">
        <v>13.193155721505473</v>
      </c>
      <c r="H21" s="61">
        <v>6.4137190511976563</v>
      </c>
      <c r="I21" s="62">
        <v>9.7581798631387926</v>
      </c>
      <c r="J21" s="63">
        <v>11.327158842085343</v>
      </c>
      <c r="K21" s="61">
        <v>5.635494151965724</v>
      </c>
      <c r="L21" s="61">
        <v>8.7889988954386897</v>
      </c>
      <c r="M21" s="62">
        <v>2.8647485151891696</v>
      </c>
      <c r="N21" s="63">
        <v>4.2538040584635484</v>
      </c>
      <c r="O21" s="61">
        <v>2.9733631948279546</v>
      </c>
      <c r="P21" s="61">
        <v>5.0385419018050017</v>
      </c>
      <c r="Q21" s="62">
        <v>5.7751079890670196</v>
      </c>
      <c r="R21" s="63">
        <v>1.9714462723343102</v>
      </c>
      <c r="S21" s="61">
        <v>5.4590948432165369</v>
      </c>
      <c r="T21" s="61">
        <v>1.8610539615836914</v>
      </c>
      <c r="U21" s="62">
        <v>5.1855404648545518</v>
      </c>
      <c r="V21" s="63">
        <v>4.0251106401043897</v>
      </c>
      <c r="W21" s="61">
        <v>4.3968683697708713</v>
      </c>
      <c r="X21" s="61">
        <v>9.4963429850251213</v>
      </c>
      <c r="Y21" s="62">
        <v>4.6768863288236426</v>
      </c>
      <c r="Z21" s="61">
        <v>3.2949154151616602</v>
      </c>
      <c r="AA21" s="61">
        <v>4.435517829401757</v>
      </c>
      <c r="AB21" s="61">
        <v>9.0451473253071519</v>
      </c>
      <c r="AC21" s="61">
        <v>4.0685799999999999</v>
      </c>
      <c r="AD21" s="63">
        <v>6.1925169877809799E-2</v>
      </c>
      <c r="AE21" s="61">
        <v>5.7185610473796897</v>
      </c>
      <c r="AF21" s="61">
        <v>10.201321341411388</v>
      </c>
      <c r="AG21" s="62">
        <v>4.8585175902362066</v>
      </c>
      <c r="AH21" s="61">
        <v>2.7147795467372999</v>
      </c>
      <c r="AI21" s="61">
        <v>6.2463578584391088</v>
      </c>
      <c r="AJ21" s="61">
        <v>3.7269089891479701</v>
      </c>
      <c r="AK21" s="61">
        <v>6.5654182481989274</v>
      </c>
    </row>
    <row r="22" spans="1:37" x14ac:dyDescent="0.25">
      <c r="A22" s="11" t="s">
        <v>116</v>
      </c>
      <c r="B22" s="61">
        <v>0.50066682125781869</v>
      </c>
      <c r="C22" s="61">
        <v>4.3875446744419122</v>
      </c>
      <c r="D22" s="61">
        <v>2.1628093778606776</v>
      </c>
      <c r="E22" s="62">
        <v>1.0839499957606571</v>
      </c>
      <c r="F22" s="63">
        <v>1.355260412569389</v>
      </c>
      <c r="G22" s="61">
        <v>1.6374117846547815</v>
      </c>
      <c r="H22" s="61">
        <v>1.0411344354344487</v>
      </c>
      <c r="I22" s="62">
        <v>1.5746492566709396</v>
      </c>
      <c r="J22" s="63">
        <v>1.0740091947361992</v>
      </c>
      <c r="K22" s="61">
        <v>0.98608613673387036</v>
      </c>
      <c r="L22" s="61">
        <v>1.1691982883221694</v>
      </c>
      <c r="M22" s="62">
        <v>0.50133031438393139</v>
      </c>
      <c r="N22" s="63">
        <v>0.26306321624719825</v>
      </c>
      <c r="O22" s="61">
        <v>0.7520079442109372</v>
      </c>
      <c r="P22" s="61">
        <v>0.85237974626953728</v>
      </c>
      <c r="Q22" s="62">
        <v>9.6774575379823826</v>
      </c>
      <c r="R22" s="63">
        <v>0.61420781348066233</v>
      </c>
      <c r="S22" s="61">
        <v>1.7170226421024175</v>
      </c>
      <c r="T22" s="61">
        <v>0.89177862365026961</v>
      </c>
      <c r="U22" s="62">
        <v>0.93845598367964445</v>
      </c>
      <c r="V22" s="63">
        <v>1.0695469191366007</v>
      </c>
      <c r="W22" s="61">
        <v>0.90531731539934868</v>
      </c>
      <c r="X22" s="61">
        <v>2.0427550148686962</v>
      </c>
      <c r="Y22" s="62">
        <v>1.2454736744255583</v>
      </c>
      <c r="Z22" s="61">
        <v>0.77038279715137448</v>
      </c>
      <c r="AA22" s="61">
        <v>0.97747147776306087</v>
      </c>
      <c r="AB22" s="61">
        <v>3.1594442906044193</v>
      </c>
      <c r="AC22" s="61">
        <v>0.64326354457079282</v>
      </c>
      <c r="AD22" s="63">
        <v>0.13289300000000001</v>
      </c>
      <c r="AE22" s="61">
        <v>0.50669462329873838</v>
      </c>
      <c r="AF22" s="61">
        <v>1.5981985987542473</v>
      </c>
      <c r="AG22" s="62">
        <v>1.1512944129461824</v>
      </c>
      <c r="AH22" s="61">
        <v>0.72115531584275139</v>
      </c>
      <c r="AI22" s="61">
        <v>2.4626751499143453</v>
      </c>
      <c r="AJ22" s="61">
        <v>1.1410644931728489</v>
      </c>
      <c r="AK22" s="61">
        <v>0.21991999999999998</v>
      </c>
    </row>
    <row r="23" spans="1:37" x14ac:dyDescent="0.25">
      <c r="A23" s="11" t="s">
        <v>109</v>
      </c>
      <c r="B23" s="61">
        <v>7.4766279952206902E-2</v>
      </c>
      <c r="C23" s="61">
        <v>0.21071534000000003</v>
      </c>
      <c r="D23" s="61">
        <v>7.05329898172595E-3</v>
      </c>
      <c r="E23" s="62">
        <v>7.1572836120421214E-3</v>
      </c>
      <c r="F23" s="63">
        <v>5.9719434577980463E-5</v>
      </c>
      <c r="G23" s="61">
        <v>0.17006919541465554</v>
      </c>
      <c r="H23" s="61">
        <v>5.1668434449682723E-3</v>
      </c>
      <c r="I23" s="62">
        <v>1.1191355905975382E-2</v>
      </c>
      <c r="J23" s="63">
        <v>7.2330717351901299E-3</v>
      </c>
      <c r="K23" s="61">
        <v>6.6409285379916754E-3</v>
      </c>
      <c r="L23" s="61">
        <v>1.4394233076419209</v>
      </c>
      <c r="M23" s="62">
        <v>3.3739630017505912E-3</v>
      </c>
      <c r="N23" s="63">
        <v>6.090199169474312E-2</v>
      </c>
      <c r="O23" s="61">
        <v>6.9780522709761331E-2</v>
      </c>
      <c r="P23" s="61">
        <v>7.3083745256429578E-2</v>
      </c>
      <c r="Q23" s="62">
        <v>0.10870823719274138</v>
      </c>
      <c r="R23" s="63">
        <v>0.11620722671548786</v>
      </c>
      <c r="S23" s="61">
        <v>8.9157642942536183E-2</v>
      </c>
      <c r="T23" s="61">
        <v>0.1707853730209434</v>
      </c>
      <c r="U23" s="62">
        <v>7.6423970623854892E-2</v>
      </c>
      <c r="V23" s="63">
        <v>0.28089440948830952</v>
      </c>
      <c r="W23" s="61">
        <v>0</v>
      </c>
      <c r="X23" s="61">
        <v>0.10872803021491796</v>
      </c>
      <c r="Y23" s="62">
        <v>0.23843830088446605</v>
      </c>
      <c r="Z23" s="61">
        <v>0.99162745688388976</v>
      </c>
      <c r="AA23" s="61">
        <v>0.28202231920808785</v>
      </c>
      <c r="AB23" s="61">
        <v>0</v>
      </c>
      <c r="AC23" s="61">
        <v>0</v>
      </c>
      <c r="AD23" s="63">
        <v>0</v>
      </c>
      <c r="AE23" s="61">
        <v>0</v>
      </c>
      <c r="AF23" s="61">
        <v>0</v>
      </c>
      <c r="AG23" s="62">
        <v>0</v>
      </c>
      <c r="AH23" s="61">
        <v>0</v>
      </c>
      <c r="AI23" s="61">
        <v>0.10009277650043606</v>
      </c>
      <c r="AJ23" s="61">
        <v>0</v>
      </c>
      <c r="AK23" s="61">
        <v>0</v>
      </c>
    </row>
    <row r="24" spans="1:37" x14ac:dyDescent="0.25">
      <c r="A24" s="11" t="s">
        <v>110</v>
      </c>
      <c r="B24" s="61">
        <v>6.8040967958939547E-2</v>
      </c>
      <c r="C24" s="61">
        <v>0.17801346521624486</v>
      </c>
      <c r="D24" s="61">
        <v>0.1160025579754041</v>
      </c>
      <c r="E24" s="62">
        <v>0.41863083997795991</v>
      </c>
      <c r="F24" s="63">
        <v>0.20844231833497145</v>
      </c>
      <c r="G24" s="61">
        <v>0.30931326363781253</v>
      </c>
      <c r="H24" s="61">
        <v>0.15920885786893926</v>
      </c>
      <c r="I24" s="62">
        <v>0.23926956717126041</v>
      </c>
      <c r="J24" s="63">
        <v>0.15464202532184457</v>
      </c>
      <c r="K24" s="61">
        <v>0.14198208959221303</v>
      </c>
      <c r="L24" s="61">
        <v>0.22143249663427958</v>
      </c>
      <c r="M24" s="62">
        <v>7.213483994818512E-2</v>
      </c>
      <c r="N24" s="63">
        <v>0.10677699952994098</v>
      </c>
      <c r="O24" s="61">
        <v>9.1760236641893173E-2</v>
      </c>
      <c r="P24" s="61">
        <v>0.26814809924936045</v>
      </c>
      <c r="Q24" s="62">
        <v>0.16442725772089767</v>
      </c>
      <c r="R24" s="63">
        <v>8.0017910737382195E-2</v>
      </c>
      <c r="S24" s="61">
        <v>0.26436369603144932</v>
      </c>
      <c r="T24" s="61">
        <v>0.11759930186698972</v>
      </c>
      <c r="U24" s="62">
        <v>0.17291284118757869</v>
      </c>
      <c r="V24" s="63">
        <v>5.9322826647669517E-2</v>
      </c>
      <c r="W24" s="61">
        <v>0.11101077016991985</v>
      </c>
      <c r="X24" s="61">
        <v>0.17629656679919425</v>
      </c>
      <c r="Y24" s="62">
        <v>1.3421232323699432</v>
      </c>
      <c r="Z24" s="61">
        <v>2.7916851404356633</v>
      </c>
      <c r="AA24" s="61">
        <v>7.1635396945874938E-2</v>
      </c>
      <c r="AB24" s="61">
        <v>0</v>
      </c>
      <c r="AC24" s="61">
        <v>17.36505</v>
      </c>
      <c r="AD24" s="63">
        <v>0.22873211198374355</v>
      </c>
      <c r="AE24" s="61">
        <v>0.28579843687132189</v>
      </c>
      <c r="AF24" s="61">
        <v>0.33933067017290214</v>
      </c>
      <c r="AG24" s="62">
        <v>0.33496939693642341</v>
      </c>
      <c r="AH24" s="61">
        <v>0.34201500000000001</v>
      </c>
      <c r="AI24" s="61">
        <v>5.3124999999999999E-2</v>
      </c>
      <c r="AJ24" s="61">
        <v>0.33552070547223184</v>
      </c>
      <c r="AK24" s="61">
        <v>0.116955</v>
      </c>
    </row>
    <row r="25" spans="1:37" x14ac:dyDescent="0.25">
      <c r="A25" s="11" t="s">
        <v>111</v>
      </c>
      <c r="B25" s="61">
        <v>0.42370526872775566</v>
      </c>
      <c r="C25" s="61">
        <v>2.2844888695815904</v>
      </c>
      <c r="D25" s="61">
        <v>1.337358231266534</v>
      </c>
      <c r="E25" s="62">
        <v>0.75525223122661178</v>
      </c>
      <c r="F25" s="63">
        <v>0.47318280069361723</v>
      </c>
      <c r="G25" s="61">
        <v>0.72689132788567212</v>
      </c>
      <c r="H25" s="61">
        <v>0.57074828873877381</v>
      </c>
      <c r="I25" s="62">
        <v>0.9525866714119009</v>
      </c>
      <c r="J25" s="63">
        <v>0.61566514247209603</v>
      </c>
      <c r="K25" s="61">
        <v>0.56526305339928717</v>
      </c>
      <c r="L25" s="61">
        <v>0.88157322891087408</v>
      </c>
      <c r="M25" s="62">
        <v>0.2871852358469324</v>
      </c>
      <c r="N25" s="63">
        <v>0.21891977811448482</v>
      </c>
      <c r="O25" s="61">
        <v>0.34265771017077512</v>
      </c>
      <c r="P25" s="61">
        <v>0.2658472146722593</v>
      </c>
      <c r="Q25" s="62">
        <v>0.12470011755285038</v>
      </c>
      <c r="R25" s="63">
        <v>0.10119418839904243</v>
      </c>
      <c r="S25" s="61">
        <v>0.17183376683505158</v>
      </c>
      <c r="T25" s="61">
        <v>0.14872127751224193</v>
      </c>
      <c r="U25" s="62">
        <v>0.15347279754496279</v>
      </c>
      <c r="V25" s="63">
        <v>0.19499846125059905</v>
      </c>
      <c r="W25" s="61">
        <v>0.20352096515240897</v>
      </c>
      <c r="X25" s="61">
        <v>0.43809405147883046</v>
      </c>
      <c r="Y25" s="62">
        <v>0.33136450795920758</v>
      </c>
      <c r="Z25" s="61">
        <v>0.17872769953682455</v>
      </c>
      <c r="AA25" s="61">
        <v>0.15803897052287205</v>
      </c>
      <c r="AB25" s="61">
        <v>22.221493749108099</v>
      </c>
      <c r="AC25" s="62">
        <v>2.5019276619221009</v>
      </c>
      <c r="AD25" s="61">
        <v>0.71722598999798337</v>
      </c>
      <c r="AE25" s="61">
        <v>0.65190583404358049</v>
      </c>
      <c r="AF25" s="61">
        <v>0</v>
      </c>
      <c r="AG25" s="62">
        <v>7.3037999999999992E-2</v>
      </c>
      <c r="AH25" s="61">
        <v>0.70056284000000002</v>
      </c>
      <c r="AI25" s="61">
        <v>0.25289887003028283</v>
      </c>
      <c r="AJ25" s="61">
        <v>6.2066808529570278E-2</v>
      </c>
      <c r="AK25" s="61">
        <v>0.25702687505019511</v>
      </c>
    </row>
    <row r="26" spans="1:37" x14ac:dyDescent="0.25">
      <c r="A26" s="11" t="s">
        <v>234</v>
      </c>
      <c r="B26" s="61">
        <v>0</v>
      </c>
      <c r="C26" s="61">
        <v>0</v>
      </c>
      <c r="D26" s="61">
        <v>0</v>
      </c>
      <c r="E26" s="62">
        <v>0</v>
      </c>
      <c r="F26" s="61">
        <v>0</v>
      </c>
      <c r="G26" s="61">
        <v>0</v>
      </c>
      <c r="H26" s="61">
        <v>0</v>
      </c>
      <c r="I26" s="62">
        <v>0</v>
      </c>
      <c r="J26" s="61">
        <v>0</v>
      </c>
      <c r="K26" s="61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2">
        <v>0</v>
      </c>
      <c r="R26" s="61">
        <v>0</v>
      </c>
      <c r="S26" s="61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62">
        <v>0</v>
      </c>
      <c r="Z26" s="61">
        <v>0</v>
      </c>
      <c r="AA26" s="61">
        <v>0</v>
      </c>
      <c r="AB26" s="61">
        <v>0</v>
      </c>
      <c r="AC26" s="62">
        <v>0</v>
      </c>
      <c r="AD26" s="61">
        <v>0</v>
      </c>
      <c r="AE26" s="61">
        <v>0</v>
      </c>
      <c r="AF26" s="61">
        <v>0.38574897196029956</v>
      </c>
      <c r="AG26" s="62">
        <v>0.97593581104161353</v>
      </c>
      <c r="AH26" s="61">
        <v>0.31633673324369799</v>
      </c>
      <c r="AI26" s="61">
        <v>3.9258416005592538E-2</v>
      </c>
      <c r="AJ26" s="61">
        <v>0</v>
      </c>
      <c r="AK26" s="61">
        <v>7.6402335982457947E-3</v>
      </c>
    </row>
    <row r="27" spans="1:37" ht="15.75" thickBot="1" x14ac:dyDescent="0.3">
      <c r="A27" s="27" t="s">
        <v>119</v>
      </c>
      <c r="B27" s="86">
        <v>1163.828611604077</v>
      </c>
      <c r="C27" s="87">
        <v>1653.737596827601</v>
      </c>
      <c r="D27" s="87">
        <v>1223.6654014323176</v>
      </c>
      <c r="E27" s="88">
        <v>1704.0331756266178</v>
      </c>
      <c r="F27" s="86">
        <v>1348.5286280121211</v>
      </c>
      <c r="G27" s="87">
        <v>1492.4877120897982</v>
      </c>
      <c r="H27" s="87">
        <v>1569.050587166415</v>
      </c>
      <c r="I27" s="88">
        <v>821.92392769242144</v>
      </c>
      <c r="J27" s="86">
        <v>1032.3803954399928</v>
      </c>
      <c r="K27" s="87">
        <v>730.74406949062688</v>
      </c>
      <c r="L27" s="87">
        <v>787.44398143828482</v>
      </c>
      <c r="M27" s="88">
        <v>695.50416644109987</v>
      </c>
      <c r="N27" s="86">
        <v>565.98531825456007</v>
      </c>
      <c r="O27" s="87">
        <v>359.6679967129744</v>
      </c>
      <c r="P27" s="87">
        <v>473.85385361040079</v>
      </c>
      <c r="Q27" s="88">
        <v>591.94310875455392</v>
      </c>
      <c r="R27" s="86">
        <v>310.79124706799763</v>
      </c>
      <c r="S27" s="87">
        <v>345.75097141112337</v>
      </c>
      <c r="T27" s="87">
        <v>369.11723573831995</v>
      </c>
      <c r="U27" s="88">
        <v>370.65558836776796</v>
      </c>
      <c r="V27" s="86">
        <v>386.34512315014223</v>
      </c>
      <c r="W27" s="87">
        <v>329.45963182102264</v>
      </c>
      <c r="X27" s="87">
        <v>323.11365032400812</v>
      </c>
      <c r="Y27" s="88">
        <v>447.4993518205859</v>
      </c>
      <c r="Z27" s="87">
        <f t="shared" ref="Z27:AG27" si="0">SUM(Z6:Z26)</f>
        <v>254.03633783034996</v>
      </c>
      <c r="AA27" s="87">
        <f t="shared" si="0"/>
        <v>536.24313236218609</v>
      </c>
      <c r="AB27" s="87">
        <f t="shared" si="0"/>
        <v>549.88057181947181</v>
      </c>
      <c r="AC27" s="88">
        <f t="shared" si="0"/>
        <v>746.09230848711422</v>
      </c>
      <c r="AD27" s="87">
        <f t="shared" si="0"/>
        <v>618.16106085479612</v>
      </c>
      <c r="AE27" s="87">
        <f t="shared" si="0"/>
        <v>618.94845035611365</v>
      </c>
      <c r="AF27" s="87">
        <f t="shared" si="0"/>
        <v>633.72723911063315</v>
      </c>
      <c r="AG27" s="88">
        <f t="shared" si="0"/>
        <v>857.81657213443657</v>
      </c>
      <c r="AH27" s="86">
        <f t="shared" ref="AH27:AI27" si="1">SUM(AH6:AH26)</f>
        <v>580.55621102336806</v>
      </c>
      <c r="AI27" s="87">
        <f t="shared" si="1"/>
        <v>735.61093769157947</v>
      </c>
      <c r="AJ27" s="87">
        <f t="shared" ref="AJ27:AK27" si="2">SUM(AJ6:AJ26)</f>
        <v>607.41666966944672</v>
      </c>
      <c r="AK27" s="87">
        <f t="shared" si="2"/>
        <v>976.35021021065074</v>
      </c>
    </row>
    <row r="28" spans="1:37" x14ac:dyDescent="0.25">
      <c r="A28" s="20" t="s">
        <v>120</v>
      </c>
      <c r="AC28" s="35"/>
      <c r="AE28" s="34"/>
      <c r="AH28" s="30"/>
      <c r="AI28" s="30"/>
      <c r="AJ28" s="100"/>
      <c r="AK28" s="100"/>
    </row>
    <row r="29" spans="1:37" x14ac:dyDescent="0.25">
      <c r="A29" s="19" t="s">
        <v>219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H29" s="30"/>
      <c r="AI29" s="30"/>
      <c r="AJ29" s="101"/>
      <c r="AK29" s="101"/>
    </row>
    <row r="30" spans="1:37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37" x14ac:dyDescent="0.25">
      <c r="B31" s="31"/>
      <c r="C31" s="31"/>
      <c r="D31" s="31"/>
      <c r="E31" s="31"/>
      <c r="AC31" s="30"/>
      <c r="AF31" s="102"/>
      <c r="AJ31" s="102"/>
      <c r="AK31" s="102"/>
    </row>
    <row r="32" spans="1:37" x14ac:dyDescent="0.25">
      <c r="AF32" s="102"/>
      <c r="AJ32" s="102"/>
      <c r="AK32" s="102"/>
    </row>
  </sheetData>
  <mergeCells count="10">
    <mergeCell ref="AD4:AG4"/>
    <mergeCell ref="R4:U4"/>
    <mergeCell ref="V4:Y4"/>
    <mergeCell ref="Z4:AC4"/>
    <mergeCell ref="AH4:AK4"/>
    <mergeCell ref="A4:A5"/>
    <mergeCell ref="B4:E4"/>
    <mergeCell ref="F4:I4"/>
    <mergeCell ref="J4:M4"/>
    <mergeCell ref="N4:Q4"/>
  </mergeCells>
  <pageMargins left="0.7" right="0.7" top="0.75" bottom="0.75" header="0.3" footer="0.3"/>
  <pageSetup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FDI stock_Country </vt:lpstr>
      <vt:lpstr>FDI stock_Sector</vt:lpstr>
      <vt:lpstr>FDI inflow_Country </vt:lpstr>
      <vt:lpstr>FDI inflow_Sector</vt:lpstr>
      <vt:lpstr>'FDI inflow_Country '!Print_Area</vt:lpstr>
      <vt:lpstr>'FDI inflow_Sector'!Print_Area</vt:lpstr>
      <vt:lpstr>'FDI stock_Country '!Print_Area</vt:lpstr>
      <vt:lpstr>'FDI stock_Sector'!Print_Area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Davaadulam D</dc:creator>
  <cp:lastModifiedBy>Ankhtsetseg Baljinnyam</cp:lastModifiedBy>
  <dcterms:created xsi:type="dcterms:W3CDTF">2018-02-05T09:08:46Z</dcterms:created>
  <dcterms:modified xsi:type="dcterms:W3CDTF">2020-02-20T11:31:48Z</dcterms:modified>
</cp:coreProperties>
</file>